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PDC\Desktop\"/>
    </mc:Choice>
  </mc:AlternateContent>
  <xr:revisionPtr revIDLastSave="0" documentId="13_ncr:1_{93A30C3A-A476-4C8E-A043-26E5F01A12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ัวอย่าง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P142" i="1" l="1"/>
  <c r="J142" i="1"/>
  <c r="K142" i="1" s="1"/>
  <c r="P141" i="1"/>
  <c r="K141" i="1" s="1"/>
  <c r="J141" i="1"/>
  <c r="P140" i="1"/>
  <c r="K140" i="1"/>
  <c r="J140" i="1"/>
  <c r="P139" i="1"/>
  <c r="J139" i="1"/>
  <c r="K139" i="1" s="1"/>
  <c r="O138" i="1"/>
  <c r="L138" i="1"/>
  <c r="P138" i="1" s="1"/>
  <c r="K138" i="1" s="1"/>
  <c r="J138" i="1"/>
  <c r="J132" i="1"/>
  <c r="G127" i="1"/>
  <c r="Y122" i="1" l="1"/>
  <c r="L122" i="1" s="1"/>
  <c r="J122" i="1"/>
  <c r="Z119" i="1"/>
  <c r="Z118" i="1"/>
  <c r="Y117" i="1"/>
  <c r="L117" i="1"/>
  <c r="K117" i="1"/>
  <c r="J117" i="1"/>
  <c r="Z115" i="1"/>
  <c r="Z114" i="1"/>
  <c r="O113" i="1" s="1"/>
  <c r="P113" i="1" s="1"/>
  <c r="Z113" i="1"/>
  <c r="J113" i="1"/>
  <c r="K113" i="1" s="1"/>
  <c r="Z111" i="1"/>
  <c r="Y110" i="1"/>
  <c r="O110" i="1"/>
  <c r="P110" i="1" s="1"/>
  <c r="L110" i="1"/>
  <c r="J110" i="1"/>
  <c r="K110" i="1" s="1"/>
  <c r="Z106" i="1" l="1"/>
  <c r="O106" i="1"/>
  <c r="L106" i="1"/>
  <c r="P106" i="1" s="1"/>
  <c r="J106" i="1"/>
  <c r="Y105" i="1"/>
  <c r="O105" i="1"/>
  <c r="L105" i="1"/>
  <c r="P105" i="1" s="1"/>
  <c r="J105" i="1"/>
  <c r="K105" i="1" s="1"/>
  <c r="AA102" i="1"/>
  <c r="M100" i="1" s="1"/>
  <c r="P102" i="1"/>
  <c r="J102" i="1"/>
  <c r="K102" i="1" s="1"/>
  <c r="Y101" i="1"/>
  <c r="P101" i="1"/>
  <c r="J101" i="1"/>
  <c r="K101" i="1" s="1"/>
  <c r="Y100" i="1"/>
  <c r="L100" i="1"/>
  <c r="J100" i="1"/>
  <c r="K106" i="1" l="1"/>
  <c r="P100" i="1"/>
  <c r="K100" i="1" s="1"/>
</calcChain>
</file>

<file path=xl/sharedStrings.xml><?xml version="1.0" encoding="utf-8"?>
<sst xmlns="http://schemas.openxmlformats.org/spreadsheetml/2006/main" count="391" uniqueCount="205">
  <si>
    <t>รายการที่ดิน</t>
  </si>
  <si>
    <t>รายการสิ่งปลูกสร้าง</t>
  </si>
  <si>
    <t>ที่</t>
  </si>
  <si>
    <t>ประเภทที่ดิน</t>
  </si>
  <si>
    <t>เลขที่เอกสารสิทธิ์</t>
  </si>
  <si>
    <t>ตำแหน่งที่ดิน</t>
  </si>
  <si>
    <t>สถานที่ตั้ง 
(หมู่ที่/ชุมชุน,
ตำบล)</t>
  </si>
  <si>
    <t>จำนวนเนื้อที่ดิน</t>
  </si>
  <si>
    <t>ลักษณะการทำประโยชน์ (ตร.ว.)</t>
  </si>
  <si>
    <t>บ้านเลขที่</t>
  </si>
  <si>
    <t>ประเภท
สิ่งปลูกสร้าง
(ตามบัญชีกรมธนารักษ์)</t>
  </si>
  <si>
    <t>ลักษณะ
สิ่งปลูกสร้าง
(ตึก/ไม้/
ครึ่งตึกครึ่งไม้)</t>
  </si>
  <si>
    <t>ขนาดพื้นที่รวมของสิ่งปลูกสร้าง (ตร.ม.)</t>
  </si>
  <si>
    <t>ลักษณะการทำประโยชน์ (ตร.ม.)</t>
  </si>
  <si>
    <t>อายุโรงเรือนหรือ
สิ่งปลูกสร้าง (ปี)</t>
  </si>
  <si>
    <t>หมายเหตุ</t>
  </si>
  <si>
    <t>เลขที่ดิน</t>
  </si>
  <si>
    <t>หน้าสำรวจ</t>
  </si>
  <si>
    <t>ไร่</t>
  </si>
  <si>
    <t>งาน</t>
  </si>
  <si>
    <t>ตร.ว.</t>
  </si>
  <si>
    <t>ประกอบเกษตร
กรรม</t>
  </si>
  <si>
    <t>อยู่อาศัย</t>
  </si>
  <si>
    <t>อื่นๆ</t>
  </si>
  <si>
    <t>ว่างเปล่า/ไม่ทำประโยชน์</t>
  </si>
  <si>
    <t>ใช้ประโยชน์หลายประเภท</t>
  </si>
  <si>
    <t>ประกอบเกษตรกรรม</t>
  </si>
  <si>
    <t>ว่างเปล่า/
ไม่ทำประโยชน์</t>
  </si>
  <si>
    <t xml:space="preserve">รวม </t>
  </si>
  <si>
    <t>กว้าง</t>
  </si>
  <si>
    <t>ยาว</t>
  </si>
  <si>
    <t>เมตร</t>
  </si>
  <si>
    <t>รวม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</si>
  <si>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</si>
  <si>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</si>
  <si>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</si>
  <si>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</si>
  <si>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</si>
  <si>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</si>
  <si>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</si>
  <si>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</si>
  <si>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</si>
  <si>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</si>
  <si>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*400</t>
  </si>
  <si>
    <t>*100</t>
  </si>
  <si>
    <t>บวก</t>
  </si>
  <si>
    <t>*0.25</t>
  </si>
  <si>
    <t>K</t>
  </si>
  <si>
    <t>L</t>
  </si>
  <si>
    <t>M</t>
  </si>
  <si>
    <t>N</t>
  </si>
  <si>
    <t>O</t>
  </si>
  <si>
    <t>รวมx</t>
  </si>
  <si>
    <t>D-X</t>
  </si>
  <si>
    <t>L*0.25</t>
  </si>
  <si>
    <t>M*0.25</t>
  </si>
  <si>
    <t>เจ้าของที่ดิน</t>
  </si>
  <si>
    <t>โฉนด</t>
  </si>
  <si>
    <t>ลำดับที่</t>
  </si>
  <si>
    <t>รายการสิ่งปลูกสร้าง                                                                            ภ.ด.ส. 3</t>
  </si>
  <si>
    <t>ตึก/ไม้</t>
  </si>
  <si>
    <t>เสริมสวย</t>
  </si>
  <si>
    <t>บ้านเดียว</t>
  </si>
  <si>
    <t>นางประทุม</t>
  </si>
  <si>
    <t>คล้ำคล้าย</t>
  </si>
  <si>
    <t>ร้านค้า</t>
  </si>
  <si>
    <t>เจ้าของที่/เจ้าบ้าย</t>
  </si>
  <si>
    <t>ประเมินปี 65</t>
  </si>
  <si>
    <t>ม.1</t>
  </si>
  <si>
    <t>135.35</t>
  </si>
  <si>
    <t>79</t>
  </si>
  <si>
    <t>บ้านเดี่ยว</t>
  </si>
  <si>
    <t>นางเรลัย โจชูศรี</t>
  </si>
  <si>
    <t>ชั้น1</t>
  </si>
  <si>
    <t>คลีนิครักษาทั่วไป</t>
  </si>
  <si>
    <t>250</t>
  </si>
  <si>
    <t>24</t>
  </si>
  <si>
    <t>นางละมัย แต้มเรืองอิทธิ์</t>
  </si>
  <si>
    <t>52</t>
  </si>
  <si>
    <t>380</t>
  </si>
  <si>
    <t>59</t>
  </si>
  <si>
    <t>นายสุรสิทธิ์ บัวเขียว</t>
  </si>
  <si>
    <t>56</t>
  </si>
  <si>
    <t>นางเกสร เกตุเทียน</t>
  </si>
  <si>
    <t>36</t>
  </si>
  <si>
    <t>228</t>
  </si>
  <si>
    <t>23</t>
  </si>
  <si>
    <t xml:space="preserve">โรงอื่น ๆ </t>
  </si>
  <si>
    <t>นายสัมฤทธิ์ สุนทร</t>
  </si>
  <si>
    <t>ร้านอาหารตามสั่ง</t>
  </si>
  <si>
    <t>เจ้าของร้าน</t>
  </si>
  <si>
    <t>นส.นริศรา โชติมิตร</t>
  </si>
  <si>
    <t>นส.ถนอม สุนทร</t>
  </si>
  <si>
    <t>นายเอนกพงศ์ โชติมิตร</t>
  </si>
  <si>
    <t>เจ้าของที่</t>
  </si>
  <si>
    <t>71  8/10</t>
  </si>
  <si>
    <t>40/1</t>
  </si>
  <si>
    <t>นายกำพล</t>
  </si>
  <si>
    <t xml:space="preserve">เจ้าของที่ นางประทุม </t>
  </si>
  <si>
    <t xml:space="preserve">คล้ำคล้าย </t>
  </si>
  <si>
    <t>ปี 2565 ม.3</t>
  </si>
  <si>
    <t>40.55</t>
  </si>
  <si>
    <t>46/1</t>
  </si>
  <si>
    <t>นางประกอบ สนพลาย</t>
  </si>
  <si>
    <t>ชั้น2</t>
  </si>
  <si>
    <t>มีแผง</t>
  </si>
  <si>
    <t>โซร่าเซล</t>
  </si>
  <si>
    <t>ปี 2565</t>
  </si>
  <si>
    <t>ม.8</t>
  </si>
  <si>
    <t>64</t>
  </si>
  <si>
    <t>นายสม โชติมิตร</t>
  </si>
  <si>
    <t>ลานกีฬา(หญ้า)</t>
  </si>
  <si>
    <t>64 ม.1</t>
  </si>
  <si>
    <t>495</t>
  </si>
  <si>
    <t>น.ส.กมลรัตน์ สุวรรณ์</t>
  </si>
  <si>
    <t>ปลูกไร่ล้มลุก</t>
  </si>
  <si>
    <t>น.ส.เกษริน เอี่ยมสะอาด</t>
  </si>
  <si>
    <t>45</t>
  </si>
  <si>
    <t>นายประทิว ปรางทอง</t>
  </si>
  <si>
    <t>เดิมเป็นของนาง</t>
  </si>
  <si>
    <t>แทน สุขสำราญ</t>
  </si>
  <si>
    <t>เป็นที่ว่างเปล่า</t>
  </si>
  <si>
    <t>โฉนดเก่าเลขที่</t>
  </si>
  <si>
    <t>6</t>
  </si>
  <si>
    <t>นายสมมิตร,นส.สมบูรณ์</t>
  </si>
  <si>
    <t>ทำไร่ล้มลุก</t>
  </si>
  <si>
    <t>47/1</t>
  </si>
  <si>
    <t>นางนกแก้ว ทวีศรี</t>
  </si>
  <si>
    <t>โรงขนม</t>
  </si>
  <si>
    <t>ของวัดนาพรม</t>
  </si>
  <si>
    <t>นายธนบดินทร์ นุ่มสวน</t>
  </si>
  <si>
    <t>นายธีรัช สุนทร ม.1</t>
  </si>
  <si>
    <t>นส.บุญเลี่ยม พงษ์รอด</t>
  </si>
  <si>
    <t>นายธันยบูรณ์ วังนิล</t>
  </si>
  <si>
    <t>ฃ</t>
  </si>
  <si>
    <t>95/1</t>
  </si>
  <si>
    <t>นางสำรวย บัวศิริ</t>
  </si>
  <si>
    <t>นางสามอัมพร หอมภู่</t>
  </si>
  <si>
    <t>นางอัดสรา เอี่ยมสะอาด</t>
  </si>
  <si>
    <t>โรงรถ</t>
  </si>
  <si>
    <t>ปี 2565 ม.5</t>
  </si>
  <si>
    <t xml:space="preserve">บ้านเดี่ยว </t>
  </si>
  <si>
    <t>ไม้</t>
  </si>
  <si>
    <t>นางสมจิต ขำสวัสดิ์</t>
  </si>
  <si>
    <t>บ้านเดี่ยว(รอง)</t>
  </si>
  <si>
    <t>นายสามารถ คล้ายพันธ์</t>
  </si>
  <si>
    <t>จำหน่าย</t>
  </si>
  <si>
    <t>น.ส.พรพิมล คล้ายพันธ์</t>
  </si>
  <si>
    <t>อาหารกุ้ง</t>
  </si>
  <si>
    <t>110</t>
  </si>
  <si>
    <t>ไม้/ตึก</t>
  </si>
  <si>
    <t>นายบรรจง ขำสะอาดดี</t>
  </si>
  <si>
    <t>โรงเก็บของ</t>
  </si>
  <si>
    <t>ปี 65 ม.6</t>
  </si>
  <si>
    <t>ม.6</t>
  </si>
  <si>
    <t>7</t>
  </si>
  <si>
    <t>บ้าน</t>
  </si>
  <si>
    <t>ตึก</t>
  </si>
  <si>
    <t>นางอนงค์  นาถกร</t>
  </si>
  <si>
    <t>เจ้าของสิ่งปลูกสร้าง</t>
  </si>
  <si>
    <t>40</t>
  </si>
  <si>
    <t>เลี้ยงสัตว์</t>
  </si>
  <si>
    <t>นายผาด  มะลิลาเจ้าของที่</t>
  </si>
  <si>
    <t>นายศิริ มะลิลา</t>
  </si>
  <si>
    <t>ร้านเสรืมสวย</t>
  </si>
  <si>
    <t>นายผาด  มะลิลา</t>
  </si>
  <si>
    <t>15/1</t>
  </si>
  <si>
    <t>นายฉัตร  ตันจิตวนิชเจ้าของที่</t>
  </si>
  <si>
    <t>โรงเฟอร์นิเจอร์</t>
  </si>
  <si>
    <t>นายฉัตร  ตันจิตวนิช</t>
  </si>
  <si>
    <t>ร้านหมูกะทะ</t>
  </si>
  <si>
    <t>นายสิทธิโชค นาถกร</t>
  </si>
  <si>
    <t>11</t>
  </si>
  <si>
    <t>นายอิน  มีทรัพย์เจ้าของที่</t>
  </si>
  <si>
    <t>มินิมาร์ท</t>
  </si>
  <si>
    <t>นางภัทราวรรณ จันทร์ยิ้ม</t>
  </si>
  <si>
    <t>ปี 2565 ม.9</t>
  </si>
  <si>
    <t>นางกฤษณา ทองขาว</t>
  </si>
  <si>
    <t>ทำนา</t>
  </si>
  <si>
    <t xml:space="preserve">15 ม.4 ต.หาดเจ้า </t>
  </si>
  <si>
    <t>นายแผ่ว มะลิลา</t>
  </si>
  <si>
    <t>ปลูกพืชล้มลุก</t>
  </si>
  <si>
    <t>นางจารุพรรณ ยุวะกนิษฐ</t>
  </si>
  <si>
    <t>เลี้ยงกุ้ง</t>
  </si>
  <si>
    <t>173 หมู่4 ต.หาดเจ้าสำราญ</t>
  </si>
  <si>
    <t>ที่อยู่อาศัย</t>
  </si>
  <si>
    <t>นางน้ำผึ้ง สังข์สุข</t>
  </si>
  <si>
    <t>โรงวัว</t>
  </si>
  <si>
    <t>ร้านค้า 1</t>
  </si>
  <si>
    <t>13/1</t>
  </si>
  <si>
    <t>นางบุบผา ทองชมพูนุช</t>
  </si>
  <si>
    <t>นางอุไร ดวงโต</t>
  </si>
  <si>
    <t>เจ้าของบ้าน</t>
  </si>
  <si>
    <t>71/1</t>
  </si>
  <si>
    <t>นายณรงค์ ทองนิ่ง</t>
  </si>
  <si>
    <t>15 ม.4</t>
  </si>
  <si>
    <t>นายสำราญ สินน้อย</t>
  </si>
  <si>
    <t>น.ส.ละมาย สินน้อย</t>
  </si>
  <si>
    <t>น.ส.บุญเรือน สินน้อย</t>
  </si>
  <si>
    <t>นายจรุญ สินน้อย</t>
  </si>
  <si>
    <t>น.ส.เจริญ สินน้อย</t>
  </si>
  <si>
    <t>โรงคัดปลา</t>
  </si>
  <si>
    <t>น.ส.สุนีย์ คุมตะวิชัย</t>
  </si>
  <si>
    <t>บ่อปลา</t>
  </si>
  <si>
    <t>128 ม.2 ต.หาดเจ้า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</si>
</sst>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00"/>
  </numFmts>
  <fonts count="28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9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7"/>
      <color theme="1"/>
      <name val="Tahoma"/>
      <family val="2"/>
      <charset val="222"/>
      <scheme val="minor"/>
    </font>
    <font>
      <b/>
      <sz val="6"/>
      <name val="TH SarabunPSK"/>
      <family val="2"/>
    </font>
    <font>
      <sz val="6"/>
      <color theme="1"/>
      <name val="Tahoma"/>
      <family val="2"/>
      <charset val="222"/>
      <scheme val="minor"/>
    </font>
    <font>
      <sz val="7"/>
      <color theme="1"/>
      <name val="Tahoma"/>
      <family val="2"/>
      <scheme val="minor"/>
    </font>
    <font>
      <sz val="8"/>
      <color theme="1"/>
      <name val="Angsana New"/>
      <family val="1"/>
    </font>
    <font>
      <sz val="9"/>
      <color theme="1"/>
      <name val="Angsana New"/>
      <family val="1"/>
    </font>
    <font>
      <sz val="10"/>
      <color theme="1"/>
      <name val="Angsana New"/>
      <family val="1"/>
    </font>
    <font>
      <b/>
      <sz val="10"/>
      <name val="TH SarabunPSK"/>
      <family val="2"/>
    </font>
    <font>
      <sz val="8"/>
      <color theme="1"/>
      <name val="Tahoma"/>
      <family val="2"/>
      <charset val="222"/>
      <scheme val="minor"/>
    </font>
    <font>
      <b/>
      <sz val="6"/>
      <color theme="1"/>
      <name val="Tahoma"/>
      <family val="2"/>
      <scheme val="minor"/>
    </font>
    <font>
      <b/>
      <sz val="9"/>
      <color theme="1"/>
      <name val="Tahoma"/>
      <family val="2"/>
      <scheme val="minor"/>
    </font>
    <font>
      <sz val="6"/>
      <color theme="1"/>
      <name val="Tahoma"/>
      <family val="2"/>
      <scheme val="minor"/>
    </font>
    <font>
      <b/>
      <sz val="5"/>
      <color theme="1"/>
      <name val="Tahoma"/>
      <family val="2"/>
      <scheme val="minor"/>
    </font>
    <font>
      <sz val="5"/>
      <color theme="1"/>
      <name val="Tahoma"/>
      <family val="2"/>
      <scheme val="minor"/>
    </font>
    <font>
      <b/>
      <sz val="12"/>
      <color theme="1"/>
      <name val="Angsana New"/>
      <family val="1"/>
    </font>
    <font>
      <sz val="12"/>
      <color theme="1"/>
      <name val="Angsana New"/>
      <family val="1"/>
    </font>
    <font>
      <b/>
      <sz val="12"/>
      <name val="Angsana New"/>
      <family val="1"/>
    </font>
    <font>
      <sz val="12"/>
      <name val="Angsana New"/>
      <family val="1"/>
    </font>
    <font>
      <b/>
      <sz val="10"/>
      <color theme="1"/>
      <name val="TH SarabunPSK"/>
      <family val="2"/>
      <charset val="222"/>
    </font>
    <font>
      <b/>
      <sz val="11"/>
      <color theme="1"/>
      <name val="TH SarabunPSK"/>
      <family val="2"/>
    </font>
    <font>
      <b/>
      <sz val="16"/>
      <color theme="1"/>
      <name val="Angsana New"/>
      <family val="1"/>
    </font>
    <font>
      <b/>
      <sz val="10"/>
      <color theme="1"/>
      <name val="Tahoma"/>
      <family val="2"/>
      <scheme val="minor"/>
    </font>
    <font>
      <sz val="9"/>
      <color theme="1"/>
      <name val="Tahoma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7">
    <xf numFmtId="0" fontId="0" fillId="0" borderId="0" xfId="0"/>
    <xf numFmtId="0" fontId="2" fillId="0" borderId="1" xfId="0" applyFont="1" applyBorder="1"/>
    <xf numFmtId="0" fontId="2" fillId="4" borderId="1" xfId="0" applyFont="1" applyFill="1" applyBorder="1"/>
    <xf numFmtId="0" fontId="2" fillId="0" borderId="1" xfId="0" applyFont="1" applyFill="1" applyBorder="1"/>
    <xf numFmtId="0" fontId="4" fillId="7" borderId="1" xfId="0" applyFont="1" applyFill="1" applyBorder="1"/>
    <xf numFmtId="0" fontId="4" fillId="6" borderId="1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0" fontId="6" fillId="7" borderId="1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/>
    </xf>
    <xf numFmtId="49" fontId="6" fillId="7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/>
    </xf>
    <xf numFmtId="49" fontId="6" fillId="6" borderId="1" xfId="1" applyNumberFormat="1" applyFont="1" applyFill="1" applyBorder="1" applyAlignment="1">
      <alignment horizontal="center" vertical="center" wrapText="1"/>
    </xf>
    <xf numFmtId="0" fontId="7" fillId="4" borderId="1" xfId="0" applyFont="1" applyFill="1" applyBorder="1"/>
    <xf numFmtId="2" fontId="7" fillId="4" borderId="1" xfId="0" applyNumberFormat="1" applyFont="1" applyFill="1" applyBorder="1"/>
    <xf numFmtId="187" fontId="7" fillId="4" borderId="1" xfId="3" applyNumberFormat="1" applyFont="1" applyFill="1" applyBorder="1"/>
    <xf numFmtId="187" fontId="7" fillId="4" borderId="1" xfId="0" applyNumberFormat="1" applyFont="1" applyFill="1" applyBorder="1"/>
    <xf numFmtId="49" fontId="7" fillId="4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2" fontId="7" fillId="0" borderId="1" xfId="0" applyNumberFormat="1" applyFont="1" applyFill="1" applyBorder="1"/>
    <xf numFmtId="187" fontId="7" fillId="0" borderId="1" xfId="3" applyNumberFormat="1" applyFont="1" applyFill="1" applyBorder="1"/>
    <xf numFmtId="187" fontId="7" fillId="0" borderId="1" xfId="0" applyNumberFormat="1" applyFont="1" applyFill="1" applyBorder="1"/>
    <xf numFmtId="0" fontId="7" fillId="0" borderId="1" xfId="0" applyFont="1" applyBorder="1"/>
    <xf numFmtId="2" fontId="7" fillId="0" borderId="1" xfId="0" applyNumberFormat="1" applyFont="1" applyBorder="1"/>
    <xf numFmtId="187" fontId="7" fillId="0" borderId="1" xfId="3" applyNumberFormat="1" applyFont="1" applyBorder="1"/>
    <xf numFmtId="2" fontId="7" fillId="0" borderId="1" xfId="3" applyNumberFormat="1" applyFont="1" applyBorder="1"/>
    <xf numFmtId="2" fontId="7" fillId="4" borderId="1" xfId="3" applyNumberFormat="1" applyFont="1" applyFill="1" applyBorder="1"/>
    <xf numFmtId="1" fontId="7" fillId="0" borderId="1" xfId="3" applyNumberFormat="1" applyFont="1" applyBorder="1"/>
    <xf numFmtId="1" fontId="7" fillId="4" borderId="1" xfId="3" applyNumberFormat="1" applyFont="1" applyFill="1" applyBorder="1"/>
    <xf numFmtId="0" fontId="6" fillId="5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 vertical="center"/>
    </xf>
    <xf numFmtId="0" fontId="8" fillId="0" borderId="1" xfId="0" applyFont="1" applyBorder="1"/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2" fontId="9" fillId="0" borderId="1" xfId="0" applyNumberFormat="1" applyFont="1" applyFill="1" applyBorder="1" applyAlignment="1">
      <alignment vertical="center"/>
    </xf>
    <xf numFmtId="2" fontId="9" fillId="0" borderId="1" xfId="3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2" fontId="10" fillId="0" borderId="1" xfId="0" applyNumberFormat="1" applyFont="1" applyFill="1" applyBorder="1" applyAlignment="1">
      <alignment vertical="center"/>
    </xf>
    <xf numFmtId="2" fontId="10" fillId="0" borderId="1" xfId="3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0" fontId="12" fillId="5" borderId="1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12" fillId="4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/>
    </xf>
    <xf numFmtId="49" fontId="12" fillId="7" borderId="1" xfId="1" applyNumberFormat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4" fillId="8" borderId="1" xfId="0" applyFont="1" applyFill="1" applyBorder="1"/>
    <xf numFmtId="0" fontId="15" fillId="0" borderId="1" xfId="0" applyFont="1" applyBorder="1"/>
    <xf numFmtId="0" fontId="14" fillId="0" borderId="1" xfId="0" applyFont="1" applyBorder="1"/>
    <xf numFmtId="0" fontId="2" fillId="0" borderId="1" xfId="0" applyFont="1" applyBorder="1" applyAlignment="1">
      <alignment vertical="center"/>
    </xf>
    <xf numFmtId="0" fontId="16" fillId="0" borderId="1" xfId="0" applyFont="1" applyBorder="1"/>
    <xf numFmtId="0" fontId="16" fillId="8" borderId="1" xfId="0" applyFont="1" applyFill="1" applyBorder="1"/>
    <xf numFmtId="187" fontId="16" fillId="8" borderId="1" xfId="3" applyNumberFormat="1" applyFont="1" applyFill="1" applyBorder="1"/>
    <xf numFmtId="187" fontId="16" fillId="8" borderId="1" xfId="0" applyNumberFormat="1" applyFont="1" applyFill="1" applyBorder="1" applyAlignment="1">
      <alignment horizontal="left"/>
    </xf>
    <xf numFmtId="0" fontId="16" fillId="8" borderId="1" xfId="0" applyFont="1" applyFill="1" applyBorder="1" applyAlignment="1">
      <alignment horizontal="right"/>
    </xf>
    <xf numFmtId="187" fontId="16" fillId="8" borderId="1" xfId="0" applyNumberFormat="1" applyFont="1" applyFill="1" applyBorder="1"/>
    <xf numFmtId="187" fontId="14" fillId="8" borderId="1" xfId="3" applyNumberFormat="1" applyFont="1" applyFill="1" applyBorder="1"/>
    <xf numFmtId="0" fontId="16" fillId="4" borderId="1" xfId="0" applyFont="1" applyFill="1" applyBorder="1"/>
    <xf numFmtId="187" fontId="14" fillId="8" borderId="1" xfId="0" applyNumberFormat="1" applyFont="1" applyFill="1" applyBorder="1"/>
    <xf numFmtId="0" fontId="14" fillId="8" borderId="1" xfId="0" applyFont="1" applyFill="1" applyBorder="1" applyAlignment="1">
      <alignment horizontal="right"/>
    </xf>
    <xf numFmtId="13" fontId="16" fillId="8" borderId="1" xfId="0" applyNumberFormat="1" applyFont="1" applyFill="1" applyBorder="1"/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49" fontId="6" fillId="4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/>
    </xf>
    <xf numFmtId="0" fontId="12" fillId="3" borderId="5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1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/>
    </xf>
    <xf numFmtId="49" fontId="12" fillId="4" borderId="1" xfId="1" applyNumberFormat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49" fontId="14" fillId="8" borderId="1" xfId="0" applyNumberFormat="1" applyFont="1" applyFill="1" applyBorder="1" applyAlignment="1">
      <alignment horizontal="right"/>
    </xf>
    <xf numFmtId="49" fontId="14" fillId="8" borderId="1" xfId="3" applyNumberFormat="1" applyFont="1" applyFill="1" applyBorder="1" applyAlignment="1">
      <alignment horizontal="right"/>
    </xf>
    <xf numFmtId="0" fontId="17" fillId="8" borderId="1" xfId="0" applyFont="1" applyFill="1" applyBorder="1"/>
    <xf numFmtId="49" fontId="14" fillId="8" borderId="1" xfId="3" applyNumberFormat="1" applyFont="1" applyFill="1" applyBorder="1"/>
    <xf numFmtId="49" fontId="14" fillId="8" borderId="1" xfId="0" applyNumberFormat="1" applyFont="1" applyFill="1" applyBorder="1"/>
    <xf numFmtId="0" fontId="14" fillId="8" borderId="5" xfId="0" applyFont="1" applyFill="1" applyBorder="1"/>
    <xf numFmtId="0" fontId="14" fillId="8" borderId="7" xfId="0" applyFont="1" applyFill="1" applyBorder="1"/>
    <xf numFmtId="0" fontId="14" fillId="8" borderId="6" xfId="0" applyFont="1" applyFill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4" fillId="8" borderId="5" xfId="0" applyFont="1" applyFill="1" applyBorder="1" applyAlignment="1">
      <alignment horizontal="right"/>
    </xf>
    <xf numFmtId="0" fontId="14" fillId="8" borderId="6" xfId="0" applyFont="1" applyFill="1" applyBorder="1" applyAlignment="1">
      <alignment horizontal="right"/>
    </xf>
    <xf numFmtId="0" fontId="14" fillId="8" borderId="7" xfId="0" applyFont="1" applyFill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49" fontId="14" fillId="0" borderId="1" xfId="0" applyNumberFormat="1" applyFont="1" applyBorder="1" applyAlignment="1">
      <alignment horizontal="right"/>
    </xf>
    <xf numFmtId="0" fontId="18" fillId="8" borderId="1" xfId="0" applyFont="1" applyFill="1" applyBorder="1"/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2" fontId="23" fillId="0" borderId="1" xfId="0" applyNumberFormat="1" applyFont="1" applyBorder="1" applyAlignment="1">
      <alignment vertical="center"/>
    </xf>
    <xf numFmtId="2" fontId="23" fillId="0" borderId="1" xfId="3" applyNumberFormat="1" applyFont="1" applyFill="1" applyBorder="1" applyAlignment="1">
      <alignment vertical="center"/>
    </xf>
    <xf numFmtId="49" fontId="23" fillId="0" borderId="1" xfId="0" applyNumberFormat="1" applyFont="1" applyBorder="1" applyAlignment="1">
      <alignment vertical="center"/>
    </xf>
    <xf numFmtId="188" fontId="23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2" fontId="24" fillId="0" borderId="1" xfId="0" applyNumberFormat="1" applyFont="1" applyBorder="1" applyAlignment="1">
      <alignment vertical="center"/>
    </xf>
    <xf numFmtId="2" fontId="24" fillId="0" borderId="1" xfId="3" applyNumberFormat="1" applyFont="1" applyFill="1" applyBorder="1" applyAlignment="1">
      <alignment vertical="center"/>
    </xf>
    <xf numFmtId="49" fontId="24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25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187" fontId="18" fillId="0" borderId="1" xfId="3" applyNumberFormat="1" applyFont="1" applyBorder="1" applyAlignment="1">
      <alignment vertical="center"/>
    </xf>
    <xf numFmtId="49" fontId="18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87" fontId="14" fillId="0" borderId="1" xfId="3" applyNumberFormat="1" applyFont="1" applyFill="1" applyBorder="1" applyAlignment="1">
      <alignment vertical="center"/>
    </xf>
    <xf numFmtId="187" fontId="14" fillId="0" borderId="1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vertical="center"/>
    </xf>
    <xf numFmtId="0" fontId="14" fillId="9" borderId="1" xfId="0" applyFont="1" applyFill="1" applyBorder="1" applyAlignment="1">
      <alignment vertical="center"/>
    </xf>
    <xf numFmtId="0" fontId="27" fillId="0" borderId="1" xfId="0" applyFont="1" applyBorder="1" applyAlignment="1">
      <alignment vertical="center"/>
    </xf>
    <xf numFmtId="187" fontId="14" fillId="0" borderId="1" xfId="3" applyNumberFormat="1" applyFont="1" applyBorder="1" applyAlignment="1">
      <alignment vertical="center"/>
    </xf>
    <xf numFmtId="0" fontId="14" fillId="0" borderId="5" xfId="3" applyNumberFormat="1" applyFont="1" applyFill="1" applyBorder="1" applyAlignment="1">
      <alignment horizontal="center" vertical="center"/>
    </xf>
    <xf numFmtId="0" fontId="14" fillId="0" borderId="7" xfId="3" applyNumberFormat="1" applyFont="1" applyFill="1" applyBorder="1" applyAlignment="1">
      <alignment horizontal="center" vertical="center"/>
    </xf>
    <xf numFmtId="187" fontId="17" fillId="0" borderId="1" xfId="3" applyNumberFormat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2" fontId="17" fillId="8" borderId="1" xfId="3" applyNumberFormat="1" applyFont="1" applyFill="1" applyBorder="1"/>
  </cellXfs>
  <cellStyles count="4">
    <cellStyle name="Comma 2" xfId="2" xr:uid="{00000000-0005-0000-0000-000001000000}"/>
    <cellStyle name="Normal 2" xfId="1" xr:uid="{00000000-0005-0000-0000-000003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12"/>
  <sheetViews>
    <sheetView tabSelected="1" zoomScale="110" zoomScaleNormal="110" workbookViewId="0">
      <selection activeCell="L25" sqref="L25"/>
    </sheetView>
  </sheetViews>
  <sheetFormatPr defaultRowHeight="11.25" x14ac:dyDescent="0.15"/>
  <cols>
    <col min="1" max="1" width="2.25" style="1" customWidth="1"/>
    <col min="2" max="2" width="4" style="1" customWidth="1"/>
    <col min="3" max="3" width="4.5" style="1" customWidth="1"/>
    <col min="4" max="4" width="4.125" style="1" customWidth="1"/>
    <col min="5" max="5" width="3.75" style="1" customWidth="1"/>
    <col min="6" max="6" width="3.375" style="1" customWidth="1"/>
    <col min="7" max="7" width="3.125" style="1" customWidth="1"/>
    <col min="8" max="8" width="3.625" style="1" customWidth="1"/>
    <col min="9" max="9" width="4.75" style="1" customWidth="1"/>
    <col min="10" max="10" width="4.5" style="1" customWidth="1"/>
    <col min="11" max="11" width="6.125" style="1" customWidth="1"/>
    <col min="12" max="12" width="4.375" style="1" customWidth="1"/>
    <col min="13" max="13" width="3.5" style="1" customWidth="1"/>
    <col min="14" max="14" width="4.125" style="1" customWidth="1"/>
    <col min="15" max="16" width="4.625" style="1" customWidth="1"/>
    <col min="17" max="17" width="3.625" style="1" customWidth="1"/>
    <col min="18" max="18" width="4.625" style="1" customWidth="1"/>
    <col min="19" max="19" width="5" style="1" customWidth="1"/>
    <col min="20" max="20" width="4.375" style="1" customWidth="1"/>
    <col min="21" max="21" width="4.125" style="1" customWidth="1"/>
    <col min="22" max="22" width="2.875" style="1" customWidth="1"/>
    <col min="23" max="23" width="4.25" style="1" customWidth="1"/>
    <col min="24" max="24" width="3.625" style="1" customWidth="1"/>
    <col min="25" max="25" width="4.5" style="1" customWidth="1"/>
    <col min="26" max="26" width="4.875" style="1" customWidth="1"/>
    <col min="27" max="27" width="4.375" style="1" customWidth="1"/>
    <col min="28" max="28" width="3.375" style="1" customWidth="1"/>
    <col min="29" max="29" width="4" style="1" customWidth="1"/>
    <col min="30" max="30" width="13" style="1" customWidth="1"/>
    <col min="31" max="16384" width="9" style="1"/>
  </cols>
  <sheetData>
    <row r="1" spans="1:32" ht="15" x14ac:dyDescent="0.3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50"/>
      <c r="Q1" s="88" t="s">
        <v>59</v>
      </c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90"/>
    </row>
    <row r="2" spans="1:32" ht="15" x14ac:dyDescent="0.35">
      <c r="A2" s="97" t="s">
        <v>58</v>
      </c>
      <c r="B2" s="97" t="s">
        <v>3</v>
      </c>
      <c r="C2" s="97" t="s">
        <v>4</v>
      </c>
      <c r="D2" s="97" t="s">
        <v>5</v>
      </c>
      <c r="E2" s="97"/>
      <c r="F2" s="97" t="s">
        <v>6</v>
      </c>
      <c r="G2" s="96" t="s">
        <v>7</v>
      </c>
      <c r="H2" s="96"/>
      <c r="I2" s="96"/>
      <c r="J2" s="51"/>
      <c r="K2" s="96" t="s">
        <v>8</v>
      </c>
      <c r="L2" s="96"/>
      <c r="M2" s="96"/>
      <c r="N2" s="96"/>
      <c r="O2" s="96"/>
      <c r="P2" s="99"/>
      <c r="Q2" s="91" t="s">
        <v>2</v>
      </c>
      <c r="R2" s="94" t="s">
        <v>9</v>
      </c>
      <c r="S2" s="91" t="s">
        <v>10</v>
      </c>
      <c r="T2" s="91" t="s">
        <v>11</v>
      </c>
      <c r="U2" s="91" t="s">
        <v>12</v>
      </c>
      <c r="V2" s="93" t="s">
        <v>13</v>
      </c>
      <c r="W2" s="93"/>
      <c r="X2" s="93"/>
      <c r="Y2" s="93"/>
      <c r="Z2" s="93"/>
      <c r="AA2" s="93"/>
      <c r="AB2" s="93"/>
      <c r="AC2" s="91" t="s">
        <v>14</v>
      </c>
      <c r="AD2" s="91" t="s">
        <v>15</v>
      </c>
    </row>
    <row r="3" spans="1:32" ht="14.25" customHeight="1" x14ac:dyDescent="0.15">
      <c r="A3" s="97"/>
      <c r="B3" s="97"/>
      <c r="C3" s="97"/>
      <c r="D3" s="97" t="s">
        <v>16</v>
      </c>
      <c r="E3" s="97" t="s">
        <v>17</v>
      </c>
      <c r="F3" s="97"/>
      <c r="G3" s="98" t="s">
        <v>18</v>
      </c>
      <c r="H3" s="98" t="s">
        <v>19</v>
      </c>
      <c r="I3" s="98" t="s">
        <v>20</v>
      </c>
      <c r="J3" s="98" t="s">
        <v>28</v>
      </c>
      <c r="K3" s="97" t="s">
        <v>21</v>
      </c>
      <c r="L3" s="97" t="s">
        <v>22</v>
      </c>
      <c r="M3" s="97" t="s">
        <v>23</v>
      </c>
      <c r="N3" s="97" t="s">
        <v>24</v>
      </c>
      <c r="O3" s="97" t="s">
        <v>25</v>
      </c>
      <c r="P3" s="100"/>
      <c r="Q3" s="91"/>
      <c r="R3" s="94"/>
      <c r="S3" s="91"/>
      <c r="T3" s="91"/>
      <c r="U3" s="91"/>
      <c r="V3" s="91" t="s">
        <v>26</v>
      </c>
      <c r="W3" s="91"/>
      <c r="X3" s="91"/>
      <c r="Y3" s="92" t="s">
        <v>22</v>
      </c>
      <c r="Z3" s="52"/>
      <c r="AA3" s="91" t="s">
        <v>23</v>
      </c>
      <c r="AB3" s="91" t="s">
        <v>27</v>
      </c>
      <c r="AC3" s="91"/>
      <c r="AD3" s="91"/>
    </row>
    <row r="4" spans="1:32" ht="12" customHeight="1" x14ac:dyDescent="0.15">
      <c r="A4" s="97"/>
      <c r="B4" s="97"/>
      <c r="C4" s="97"/>
      <c r="D4" s="97"/>
      <c r="E4" s="97"/>
      <c r="F4" s="97"/>
      <c r="G4" s="98"/>
      <c r="H4" s="98"/>
      <c r="I4" s="98"/>
      <c r="J4" s="98"/>
      <c r="K4" s="97"/>
      <c r="L4" s="97"/>
      <c r="M4" s="97"/>
      <c r="N4" s="97"/>
      <c r="O4" s="97"/>
      <c r="P4" s="100"/>
      <c r="Q4" s="91"/>
      <c r="R4" s="94"/>
      <c r="S4" s="91"/>
      <c r="T4" s="91"/>
      <c r="U4" s="91"/>
      <c r="V4" s="91"/>
      <c r="W4" s="91" t="s">
        <v>31</v>
      </c>
      <c r="X4" s="91"/>
      <c r="Y4" s="92"/>
      <c r="Z4" s="52"/>
      <c r="AA4" s="91"/>
      <c r="AB4" s="91"/>
      <c r="AC4" s="91"/>
      <c r="AD4" s="91"/>
    </row>
    <row r="5" spans="1:32" ht="27.75" customHeight="1" x14ac:dyDescent="0.15">
      <c r="A5" s="97"/>
      <c r="B5" s="97"/>
      <c r="C5" s="97"/>
      <c r="D5" s="97"/>
      <c r="E5" s="97"/>
      <c r="F5" s="97"/>
      <c r="G5" s="98"/>
      <c r="H5" s="98"/>
      <c r="I5" s="98"/>
      <c r="J5" s="98"/>
      <c r="K5" s="97"/>
      <c r="L5" s="97"/>
      <c r="M5" s="97"/>
      <c r="N5" s="97"/>
      <c r="O5" s="97"/>
      <c r="P5" s="101"/>
      <c r="Q5" s="91"/>
      <c r="R5" s="94"/>
      <c r="S5" s="91"/>
      <c r="T5" s="91"/>
      <c r="U5" s="91"/>
      <c r="V5" s="91"/>
      <c r="W5" s="53" t="s">
        <v>29</v>
      </c>
      <c r="X5" s="53" t="s">
        <v>30</v>
      </c>
      <c r="Y5" s="92"/>
      <c r="Z5" s="52" t="s">
        <v>32</v>
      </c>
      <c r="AA5" s="91"/>
      <c r="AB5" s="91"/>
      <c r="AC5" s="91"/>
      <c r="AD5" s="91"/>
    </row>
    <row r="6" spans="1:32" s="4" customFormat="1" ht="25.5" customHeight="1" x14ac:dyDescent="0.25">
      <c r="A6" s="54"/>
      <c r="B6" s="54"/>
      <c r="C6" s="54"/>
      <c r="D6" s="54"/>
      <c r="E6" s="54"/>
      <c r="F6" s="54"/>
      <c r="G6" s="55" t="s">
        <v>33</v>
      </c>
      <c r="H6" s="55" t="s">
        <v>34</v>
      </c>
      <c r="I6" s="55" t="s">
        <v>35</v>
      </c>
      <c r="J6" s="55" t="s">
        <v>36</v>
      </c>
      <c r="K6" s="54" t="s">
        <v>37</v>
      </c>
      <c r="L6" s="54" t="s">
        <v>38</v>
      </c>
      <c r="M6" s="54" t="s">
        <v>39</v>
      </c>
      <c r="N6" s="54" t="s">
        <v>40</v>
      </c>
      <c r="O6" s="54" t="s">
        <v>41</v>
      </c>
      <c r="P6" s="54" t="s">
        <v>52</v>
      </c>
      <c r="Q6" s="54"/>
      <c r="R6" s="56"/>
      <c r="S6" s="54"/>
      <c r="T6" s="54"/>
      <c r="U6" s="54"/>
      <c r="V6" s="54"/>
      <c r="W6" s="54" t="s">
        <v>42</v>
      </c>
      <c r="X6" s="54" t="s">
        <v>47</v>
      </c>
      <c r="Y6" s="55" t="s">
        <v>48</v>
      </c>
      <c r="Z6" s="55" t="s">
        <v>49</v>
      </c>
      <c r="AA6" s="54" t="s">
        <v>50</v>
      </c>
      <c r="AB6" s="54" t="s">
        <v>51</v>
      </c>
      <c r="AC6" s="54"/>
      <c r="AD6" s="54"/>
    </row>
    <row r="7" spans="1:32" s="5" customFormat="1" ht="25.5" customHeight="1" x14ac:dyDescent="0.25">
      <c r="A7" s="57"/>
      <c r="B7" s="57"/>
      <c r="C7" s="57"/>
      <c r="D7" s="57"/>
      <c r="E7" s="57"/>
      <c r="F7" s="57"/>
      <c r="G7" s="58" t="s">
        <v>43</v>
      </c>
      <c r="H7" s="58" t="s">
        <v>44</v>
      </c>
      <c r="I7" s="58" t="s">
        <v>45</v>
      </c>
      <c r="J7" s="58"/>
      <c r="K7" s="57" t="s">
        <v>53</v>
      </c>
      <c r="L7" s="57" t="s">
        <v>54</v>
      </c>
      <c r="M7" s="57"/>
      <c r="N7" s="57"/>
      <c r="O7" s="57" t="s">
        <v>55</v>
      </c>
      <c r="P7" s="57"/>
      <c r="Q7" s="57"/>
      <c r="R7" s="59"/>
      <c r="S7" s="57"/>
      <c r="T7" s="57"/>
      <c r="U7" s="57"/>
      <c r="V7" s="57"/>
      <c r="W7" s="57"/>
      <c r="X7" s="57"/>
      <c r="Y7" s="58" t="s">
        <v>46</v>
      </c>
      <c r="Z7" s="58" t="s">
        <v>46</v>
      </c>
      <c r="AA7" s="57" t="s">
        <v>46</v>
      </c>
      <c r="AB7" s="57" t="s">
        <v>46</v>
      </c>
      <c r="AC7" s="57"/>
      <c r="AD7" s="57"/>
    </row>
    <row r="8" spans="1:32" s="2" customFormat="1" x14ac:dyDescent="0.15">
      <c r="A8" s="102" t="s">
        <v>67</v>
      </c>
      <c r="B8" s="103"/>
      <c r="C8" s="104"/>
      <c r="D8" s="1" t="s">
        <v>68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s="2" customForma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s="2" customFormat="1" x14ac:dyDescent="0.15">
      <c r="A10" s="61">
        <v>1</v>
      </c>
      <c r="B10" s="61" t="s">
        <v>57</v>
      </c>
      <c r="C10" s="61">
        <v>67581</v>
      </c>
      <c r="D10" s="61">
        <v>13</v>
      </c>
      <c r="E10" s="61">
        <v>2337</v>
      </c>
      <c r="F10" s="61">
        <v>1</v>
      </c>
      <c r="G10" s="61">
        <v>0</v>
      </c>
      <c r="H10" s="61">
        <v>1</v>
      </c>
      <c r="I10" s="61">
        <v>83</v>
      </c>
      <c r="J10" s="71">
        <v>183</v>
      </c>
      <c r="K10" s="105" t="s">
        <v>69</v>
      </c>
      <c r="L10" s="61">
        <v>37.5</v>
      </c>
      <c r="M10" s="61">
        <v>10.15</v>
      </c>
      <c r="N10" s="61"/>
      <c r="O10" s="61"/>
      <c r="P10" s="61">
        <v>47.65</v>
      </c>
      <c r="Q10" s="61"/>
      <c r="R10" s="105" t="s">
        <v>70</v>
      </c>
      <c r="S10" s="61" t="s">
        <v>71</v>
      </c>
      <c r="T10" s="61" t="s">
        <v>60</v>
      </c>
      <c r="U10" s="61"/>
      <c r="V10" s="61"/>
      <c r="W10" s="61"/>
      <c r="X10" s="61"/>
      <c r="Y10" s="61"/>
      <c r="Z10" s="61"/>
      <c r="AA10" s="61"/>
      <c r="AB10" s="61"/>
      <c r="AC10" s="61">
        <v>2</v>
      </c>
      <c r="AD10" s="61" t="s">
        <v>72</v>
      </c>
      <c r="AE10" s="1"/>
      <c r="AF10" s="1"/>
    </row>
    <row r="11" spans="1:32" s="2" customFormat="1" x14ac:dyDescent="0.15">
      <c r="A11" s="61"/>
      <c r="B11" s="61"/>
      <c r="C11" s="61"/>
      <c r="D11" s="61"/>
      <c r="E11" s="61"/>
      <c r="F11" s="61"/>
      <c r="G11" s="61"/>
      <c r="H11" s="61"/>
      <c r="I11" s="61"/>
      <c r="J11" s="71"/>
      <c r="K11" s="61"/>
      <c r="L11" s="61"/>
      <c r="M11" s="61"/>
      <c r="N11" s="61"/>
      <c r="O11" s="61"/>
      <c r="P11" s="61"/>
      <c r="Q11" s="61"/>
      <c r="R11" s="61"/>
      <c r="S11" s="61" t="s">
        <v>73</v>
      </c>
      <c r="T11" s="61"/>
      <c r="U11" s="61"/>
      <c r="V11" s="61"/>
      <c r="W11" s="61">
        <v>10</v>
      </c>
      <c r="X11" s="61">
        <v>15</v>
      </c>
      <c r="Y11" s="61">
        <v>150</v>
      </c>
      <c r="Z11" s="61"/>
      <c r="AA11" s="61"/>
      <c r="AB11" s="61"/>
      <c r="AC11" s="61"/>
      <c r="AD11" s="61"/>
      <c r="AE11" s="1"/>
      <c r="AF11" s="1"/>
    </row>
    <row r="12" spans="1:32" s="2" customFormat="1" x14ac:dyDescent="0.1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1" t="s">
        <v>74</v>
      </c>
      <c r="T12" s="61"/>
      <c r="U12" s="61"/>
      <c r="V12" s="61"/>
      <c r="W12" s="61">
        <v>6</v>
      </c>
      <c r="X12" s="61">
        <v>5</v>
      </c>
      <c r="Y12" s="61"/>
      <c r="Z12" s="62"/>
      <c r="AA12" s="63">
        <v>30</v>
      </c>
      <c r="AB12" s="62"/>
      <c r="AC12" s="63">
        <v>2</v>
      </c>
      <c r="AD12" s="61"/>
      <c r="AE12" s="1"/>
      <c r="AF12" s="1"/>
    </row>
    <row r="13" spans="1:32" s="2" customFormat="1" x14ac:dyDescent="0.1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1"/>
      <c r="AF13" s="1"/>
    </row>
    <row r="14" spans="1:32" s="2" customFormat="1" ht="10.5" customHeight="1" x14ac:dyDescent="0.1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1"/>
      <c r="AF14" s="1"/>
    </row>
    <row r="15" spans="1:32" s="2" customFormat="1" hidden="1" x14ac:dyDescent="0.15">
      <c r="A15" s="61">
        <v>2</v>
      </c>
      <c r="B15" s="61" t="s">
        <v>57</v>
      </c>
      <c r="C15" s="61">
        <v>67400</v>
      </c>
      <c r="D15" s="61">
        <v>532</v>
      </c>
      <c r="E15" s="61">
        <v>538</v>
      </c>
      <c r="F15" s="61">
        <v>1</v>
      </c>
      <c r="G15" s="61">
        <v>0</v>
      </c>
      <c r="H15" s="61">
        <v>2</v>
      </c>
      <c r="I15" s="61">
        <v>50</v>
      </c>
      <c r="J15" s="71">
        <v>250</v>
      </c>
      <c r="K15" s="105" t="s">
        <v>75</v>
      </c>
      <c r="L15" s="61"/>
      <c r="M15" s="61"/>
      <c r="N15" s="61"/>
      <c r="O15" s="61"/>
      <c r="P15" s="61"/>
      <c r="Q15" s="61"/>
      <c r="R15" s="105" t="s">
        <v>76</v>
      </c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 t="s">
        <v>77</v>
      </c>
      <c r="AE15" s="1"/>
      <c r="AF15" s="1"/>
    </row>
    <row r="16" spans="1:32" s="2" customFormat="1" hidden="1" x14ac:dyDescent="0.1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1"/>
      <c r="AF16" s="1"/>
    </row>
    <row r="17" spans="1:33" s="3" customFormat="1" hidden="1" x14ac:dyDescent="0.15">
      <c r="A17" s="61">
        <v>3</v>
      </c>
      <c r="B17" s="61" t="s">
        <v>57</v>
      </c>
      <c r="C17" s="61">
        <v>59763</v>
      </c>
      <c r="D17" s="61">
        <v>1005</v>
      </c>
      <c r="E17" s="61">
        <v>2099</v>
      </c>
      <c r="F17" s="61">
        <v>1</v>
      </c>
      <c r="G17" s="61">
        <v>0</v>
      </c>
      <c r="H17" s="61">
        <v>0</v>
      </c>
      <c r="I17" s="61">
        <v>52</v>
      </c>
      <c r="J17" s="71">
        <v>52</v>
      </c>
      <c r="K17" s="105" t="s">
        <v>78</v>
      </c>
      <c r="L17" s="61"/>
      <c r="M17" s="61"/>
      <c r="N17" s="61"/>
      <c r="O17" s="61"/>
      <c r="P17" s="61"/>
      <c r="Q17" s="61"/>
      <c r="R17" s="105" t="s">
        <v>76</v>
      </c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 t="s">
        <v>77</v>
      </c>
      <c r="AE17" s="1"/>
      <c r="AF17" s="1"/>
    </row>
    <row r="18" spans="1:33" s="3" customFormat="1" x14ac:dyDescent="0.1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1"/>
      <c r="AE18" s="1"/>
      <c r="AF18" s="1"/>
    </row>
    <row r="19" spans="1:33" s="3" customFormat="1" x14ac:dyDescent="0.15">
      <c r="A19" s="61">
        <v>4</v>
      </c>
      <c r="B19" s="61" t="s">
        <v>57</v>
      </c>
      <c r="C19" s="61">
        <v>4092</v>
      </c>
      <c r="D19" s="61">
        <v>842</v>
      </c>
      <c r="E19" s="61">
        <v>526</v>
      </c>
      <c r="F19" s="61">
        <v>1</v>
      </c>
      <c r="G19" s="61">
        <v>0</v>
      </c>
      <c r="H19" s="61">
        <v>3</v>
      </c>
      <c r="I19" s="61">
        <v>80</v>
      </c>
      <c r="J19" s="71">
        <v>380</v>
      </c>
      <c r="K19" s="105" t="s">
        <v>79</v>
      </c>
      <c r="L19" s="61"/>
      <c r="M19" s="61"/>
      <c r="N19" s="61"/>
      <c r="O19" s="61"/>
      <c r="P19" s="61"/>
      <c r="Q19" s="61"/>
      <c r="R19" s="105" t="s">
        <v>80</v>
      </c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 t="s">
        <v>81</v>
      </c>
      <c r="AE19" s="1"/>
      <c r="AF19" s="1"/>
    </row>
    <row r="20" spans="1:33" s="3" customFormat="1" x14ac:dyDescent="0.1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1"/>
      <c r="AF20" s="1"/>
    </row>
    <row r="21" spans="1:33" s="3" customFormat="1" x14ac:dyDescent="0.15">
      <c r="A21" s="61">
        <v>5</v>
      </c>
      <c r="B21" s="61" t="s">
        <v>57</v>
      </c>
      <c r="C21" s="61">
        <v>68542</v>
      </c>
      <c r="D21" s="61">
        <v>841</v>
      </c>
      <c r="E21" s="61">
        <v>527</v>
      </c>
      <c r="F21" s="61">
        <v>1</v>
      </c>
      <c r="G21" s="61">
        <v>0</v>
      </c>
      <c r="H21" s="61">
        <v>0</v>
      </c>
      <c r="I21" s="61">
        <v>56</v>
      </c>
      <c r="J21" s="71">
        <v>56</v>
      </c>
      <c r="K21" s="105" t="s">
        <v>82</v>
      </c>
      <c r="L21" s="61"/>
      <c r="M21" s="61"/>
      <c r="N21" s="61"/>
      <c r="O21" s="61"/>
      <c r="P21" s="61"/>
      <c r="Q21" s="61"/>
      <c r="R21" s="105" t="s">
        <v>80</v>
      </c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 t="s">
        <v>83</v>
      </c>
      <c r="AE21" s="1"/>
      <c r="AF21" s="1"/>
      <c r="AG21" s="6"/>
    </row>
    <row r="22" spans="1:33" s="3" customFormat="1" x14ac:dyDescent="0.1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1"/>
      <c r="AF22" s="1"/>
      <c r="AG22" s="6"/>
    </row>
    <row r="23" spans="1:33" s="3" customFormat="1" x14ac:dyDescent="0.15">
      <c r="A23" s="61">
        <v>6</v>
      </c>
      <c r="B23" s="61" t="s">
        <v>57</v>
      </c>
      <c r="C23" s="61">
        <v>71692</v>
      </c>
      <c r="D23" s="61">
        <v>778</v>
      </c>
      <c r="E23" s="61">
        <v>1357</v>
      </c>
      <c r="F23" s="61">
        <v>1</v>
      </c>
      <c r="G23" s="61">
        <v>0</v>
      </c>
      <c r="H23" s="61">
        <v>2</v>
      </c>
      <c r="I23" s="106" t="s">
        <v>84</v>
      </c>
      <c r="J23" s="176">
        <v>236</v>
      </c>
      <c r="K23" s="105" t="s">
        <v>85</v>
      </c>
      <c r="L23" s="61"/>
      <c r="M23" s="61">
        <v>8</v>
      </c>
      <c r="N23" s="61"/>
      <c r="O23" s="61">
        <v>50</v>
      </c>
      <c r="P23" s="61"/>
      <c r="Q23" s="61"/>
      <c r="R23" s="105" t="s">
        <v>86</v>
      </c>
      <c r="S23" s="61" t="s">
        <v>87</v>
      </c>
      <c r="T23" s="61" t="s">
        <v>60</v>
      </c>
      <c r="U23" s="61"/>
      <c r="V23" s="61"/>
      <c r="W23" s="61"/>
      <c r="X23" s="61"/>
      <c r="Y23" s="61"/>
      <c r="Z23" s="61"/>
      <c r="AA23" s="61"/>
      <c r="AB23" s="61"/>
      <c r="AC23" s="61"/>
      <c r="AD23" s="61" t="s">
        <v>88</v>
      </c>
      <c r="AE23" s="1"/>
      <c r="AF23" s="1"/>
      <c r="AG23" s="6"/>
    </row>
    <row r="24" spans="1:33" s="3" customFormat="1" x14ac:dyDescent="0.1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1"/>
      <c r="S24" s="61" t="s">
        <v>89</v>
      </c>
      <c r="T24" s="61"/>
      <c r="U24" s="61"/>
      <c r="V24" s="61"/>
      <c r="W24" s="61">
        <v>4</v>
      </c>
      <c r="X24" s="61">
        <v>8</v>
      </c>
      <c r="Y24" s="61"/>
      <c r="Z24" s="61"/>
      <c r="AA24" s="61">
        <v>32</v>
      </c>
      <c r="AB24" s="61"/>
      <c r="AC24" s="62"/>
      <c r="AD24" s="61" t="s">
        <v>90</v>
      </c>
      <c r="AE24" s="1"/>
      <c r="AF24" s="1"/>
      <c r="AG24" s="6"/>
    </row>
    <row r="25" spans="1:33" s="3" customFormat="1" x14ac:dyDescent="0.1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1" t="s">
        <v>91</v>
      </c>
      <c r="AE25" s="1"/>
      <c r="AF25" s="1"/>
      <c r="AG25" s="6"/>
    </row>
    <row r="26" spans="1:33" s="3" customFormat="1" x14ac:dyDescent="0.1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1" t="s">
        <v>92</v>
      </c>
      <c r="AE26" s="1"/>
      <c r="AF26" s="1"/>
      <c r="AG26" s="6"/>
    </row>
    <row r="27" spans="1:33" s="3" customFormat="1" x14ac:dyDescent="0.1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1" t="s">
        <v>93</v>
      </c>
      <c r="AE27" s="1"/>
      <c r="AF27" s="1"/>
      <c r="AG27" s="6"/>
    </row>
    <row r="28" spans="1:33" s="3" customFormat="1" x14ac:dyDescent="0.1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1" t="s">
        <v>94</v>
      </c>
      <c r="AE28" s="1"/>
      <c r="AF28" s="1"/>
      <c r="AG28" s="6"/>
    </row>
    <row r="29" spans="1:33" s="3" customForma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"/>
    </row>
    <row r="30" spans="1:33" s="3" customFormat="1" x14ac:dyDescent="0.15">
      <c r="A30" s="63">
        <v>7</v>
      </c>
      <c r="B30" s="61" t="s">
        <v>57</v>
      </c>
      <c r="C30" s="61">
        <v>75657</v>
      </c>
      <c r="D30" s="61">
        <v>41</v>
      </c>
      <c r="E30" s="61">
        <v>2540</v>
      </c>
      <c r="F30" s="61">
        <v>1</v>
      </c>
      <c r="G30" s="61">
        <v>0</v>
      </c>
      <c r="H30" s="61">
        <v>1</v>
      </c>
      <c r="I30" s="75">
        <v>32.4</v>
      </c>
      <c r="J30" s="71">
        <v>132.4</v>
      </c>
      <c r="K30" s="73">
        <v>56.7</v>
      </c>
      <c r="L30" s="61">
        <v>61.75</v>
      </c>
      <c r="M30" s="61">
        <v>13.5</v>
      </c>
      <c r="N30" s="61"/>
      <c r="O30" s="61"/>
      <c r="P30" s="61">
        <v>75.3</v>
      </c>
      <c r="Q30" s="61"/>
      <c r="R30" s="74">
        <v>40</v>
      </c>
      <c r="S30" s="61" t="s">
        <v>62</v>
      </c>
      <c r="T30" s="61" t="s">
        <v>60</v>
      </c>
      <c r="U30" s="61"/>
      <c r="V30" s="61"/>
      <c r="W30" s="61">
        <v>13</v>
      </c>
      <c r="X30" s="61">
        <v>19</v>
      </c>
      <c r="Y30" s="61">
        <v>247</v>
      </c>
      <c r="Z30" s="61"/>
      <c r="AA30" s="61"/>
      <c r="AB30" s="61"/>
      <c r="AC30" s="61">
        <v>100</v>
      </c>
      <c r="AD30" s="61" t="s">
        <v>63</v>
      </c>
      <c r="AE30" s="1"/>
      <c r="AF30" s="1"/>
      <c r="AG30" s="6"/>
    </row>
    <row r="31" spans="1:33" s="3" customFormat="1" x14ac:dyDescent="0.15">
      <c r="A31" s="63"/>
      <c r="B31" s="61"/>
      <c r="C31" s="61"/>
      <c r="D31" s="61"/>
      <c r="E31" s="61"/>
      <c r="F31" s="61"/>
      <c r="G31" s="61"/>
      <c r="H31" s="61"/>
      <c r="I31" s="61"/>
      <c r="J31" s="71"/>
      <c r="K31" s="73"/>
      <c r="L31" s="61"/>
      <c r="M31" s="61"/>
      <c r="N31" s="61"/>
      <c r="O31" s="61"/>
      <c r="P31" s="61"/>
      <c r="Q31" s="61"/>
      <c r="R31" s="61"/>
      <c r="S31" s="61" t="s">
        <v>61</v>
      </c>
      <c r="T31" s="61"/>
      <c r="U31" s="61"/>
      <c r="V31" s="61"/>
      <c r="W31" s="61">
        <v>5</v>
      </c>
      <c r="X31" s="61">
        <v>6</v>
      </c>
      <c r="Y31" s="61"/>
      <c r="Z31" s="61"/>
      <c r="AA31" s="61">
        <v>30</v>
      </c>
      <c r="AB31" s="61"/>
      <c r="AC31" s="61">
        <v>7</v>
      </c>
      <c r="AD31" s="61" t="s">
        <v>64</v>
      </c>
      <c r="AE31" s="1"/>
      <c r="AF31" s="1"/>
      <c r="AG31" s="6"/>
    </row>
    <row r="32" spans="1:33" s="3" customFormat="1" x14ac:dyDescent="0.15">
      <c r="A32" s="63"/>
      <c r="B32" s="61"/>
      <c r="C32" s="61"/>
      <c r="D32" s="61"/>
      <c r="E32" s="61"/>
      <c r="F32" s="61"/>
      <c r="G32" s="61"/>
      <c r="H32" s="61"/>
      <c r="I32" s="61"/>
      <c r="J32" s="71"/>
      <c r="K32" s="73"/>
      <c r="L32" s="61"/>
      <c r="M32" s="61"/>
      <c r="N32" s="61"/>
      <c r="O32" s="61"/>
      <c r="P32" s="61"/>
      <c r="Q32" s="61"/>
      <c r="R32" s="61"/>
      <c r="S32" s="61" t="s">
        <v>65</v>
      </c>
      <c r="T32" s="61"/>
      <c r="U32" s="61"/>
      <c r="V32" s="61"/>
      <c r="W32" s="61">
        <v>4</v>
      </c>
      <c r="X32" s="61">
        <v>6</v>
      </c>
      <c r="Y32" s="61"/>
      <c r="Z32" s="61"/>
      <c r="AA32" s="61">
        <v>24</v>
      </c>
      <c r="AB32" s="61"/>
      <c r="AC32" s="61">
        <v>7</v>
      </c>
      <c r="AD32" s="61" t="s">
        <v>66</v>
      </c>
      <c r="AE32" s="1"/>
      <c r="AF32" s="1"/>
      <c r="AG32" s="6"/>
    </row>
    <row r="33" spans="1:33" s="3" customForma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"/>
    </row>
    <row r="34" spans="1:33" s="3" customFormat="1" x14ac:dyDescent="0.15">
      <c r="A34" s="63">
        <v>8</v>
      </c>
      <c r="B34" s="61" t="s">
        <v>57</v>
      </c>
      <c r="C34" s="61">
        <v>75656</v>
      </c>
      <c r="D34" s="61">
        <v>40</v>
      </c>
      <c r="E34" s="61">
        <v>2539</v>
      </c>
      <c r="F34" s="61">
        <v>1</v>
      </c>
      <c r="G34" s="61">
        <v>0</v>
      </c>
      <c r="H34" s="61">
        <v>0</v>
      </c>
      <c r="I34" s="71" t="s">
        <v>95</v>
      </c>
      <c r="J34" s="71" t="s">
        <v>95</v>
      </c>
      <c r="K34" s="73">
        <v>29</v>
      </c>
      <c r="L34" s="61">
        <v>42</v>
      </c>
      <c r="M34" s="61"/>
      <c r="N34" s="61"/>
      <c r="O34" s="61"/>
      <c r="P34" s="61">
        <v>42</v>
      </c>
      <c r="Q34" s="61"/>
      <c r="R34" s="74" t="s">
        <v>96</v>
      </c>
      <c r="S34" s="61" t="s">
        <v>62</v>
      </c>
      <c r="T34" s="61" t="s">
        <v>60</v>
      </c>
      <c r="U34" s="61"/>
      <c r="V34" s="61"/>
      <c r="W34" s="61">
        <v>12</v>
      </c>
      <c r="X34" s="61">
        <v>14</v>
      </c>
      <c r="Y34" s="61">
        <v>168</v>
      </c>
      <c r="Z34" s="61"/>
      <c r="AA34" s="61"/>
      <c r="AB34" s="61"/>
      <c r="AC34" s="61">
        <v>13</v>
      </c>
      <c r="AD34" s="61" t="s">
        <v>97</v>
      </c>
      <c r="AE34" s="1"/>
      <c r="AF34" s="1"/>
      <c r="AG34" s="6"/>
    </row>
    <row r="35" spans="1:33" s="3" customForma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61" t="s">
        <v>64</v>
      </c>
      <c r="AE35" s="1"/>
      <c r="AF35" s="1"/>
      <c r="AG35" s="6"/>
    </row>
    <row r="36" spans="1:33" s="3" customForma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07" t="s">
        <v>98</v>
      </c>
      <c r="AE36" s="1"/>
      <c r="AF36" s="1"/>
    </row>
    <row r="37" spans="1:33" s="3" customForma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07" t="s">
        <v>99</v>
      </c>
      <c r="AE37" s="1"/>
      <c r="AF37" s="1"/>
    </row>
    <row r="38" spans="1:33" s="3" customForma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3" s="3" customForma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3" s="3" customFormat="1" x14ac:dyDescent="0.15">
      <c r="A40" s="102" t="s">
        <v>100</v>
      </c>
      <c r="B40" s="103"/>
      <c r="C40" s="10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3" s="3" customForma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3" s="3" customFormat="1" x14ac:dyDescent="0.15">
      <c r="A42" s="61">
        <v>1</v>
      </c>
      <c r="B42" s="61" t="s">
        <v>57</v>
      </c>
      <c r="C42" s="61">
        <v>15282</v>
      </c>
      <c r="D42" s="61">
        <v>663</v>
      </c>
      <c r="E42" s="61">
        <v>1294</v>
      </c>
      <c r="F42" s="61">
        <v>3</v>
      </c>
      <c r="G42" s="61">
        <v>23</v>
      </c>
      <c r="H42" s="61">
        <v>1</v>
      </c>
      <c r="I42" s="61">
        <v>38.020000000000003</v>
      </c>
      <c r="J42" s="108">
        <v>9338.02</v>
      </c>
      <c r="K42" s="61">
        <v>9297.4699999999993</v>
      </c>
      <c r="L42" s="61">
        <v>20.25</v>
      </c>
      <c r="M42" s="61">
        <v>20.3</v>
      </c>
      <c r="N42" s="61"/>
      <c r="O42" s="61"/>
      <c r="P42" s="109" t="s">
        <v>101</v>
      </c>
      <c r="Q42" s="61"/>
      <c r="R42" s="61" t="s">
        <v>102</v>
      </c>
      <c r="S42" s="61" t="s">
        <v>71</v>
      </c>
      <c r="T42" s="61" t="s">
        <v>60</v>
      </c>
      <c r="U42" s="61"/>
      <c r="V42" s="61"/>
      <c r="W42" s="61"/>
      <c r="X42" s="61"/>
      <c r="Y42" s="61"/>
      <c r="Z42" s="61"/>
      <c r="AA42" s="61"/>
      <c r="AB42" s="61"/>
      <c r="AC42" s="61">
        <v>15</v>
      </c>
      <c r="AD42" s="61" t="s">
        <v>103</v>
      </c>
    </row>
    <row r="43" spans="1:33" x14ac:dyDescent="0.15">
      <c r="A43" s="61"/>
      <c r="B43" s="61"/>
      <c r="C43" s="61"/>
      <c r="D43" s="61"/>
      <c r="E43" s="61"/>
      <c r="F43" s="61"/>
      <c r="G43" s="61"/>
      <c r="H43" s="61"/>
      <c r="I43" s="61"/>
      <c r="J43" s="71"/>
      <c r="K43" s="73"/>
      <c r="L43" s="61"/>
      <c r="M43" s="61"/>
      <c r="N43" s="61"/>
      <c r="O43" s="61"/>
      <c r="P43" s="61"/>
      <c r="Q43" s="61"/>
      <c r="R43" s="61"/>
      <c r="S43" s="110" t="s">
        <v>73</v>
      </c>
      <c r="T43" s="62"/>
      <c r="U43" s="62"/>
      <c r="V43" s="111"/>
      <c r="W43" s="61">
        <v>9</v>
      </c>
      <c r="X43" s="61">
        <v>9</v>
      </c>
      <c r="Y43" s="61">
        <v>81</v>
      </c>
      <c r="Z43" s="61"/>
      <c r="AA43" s="61"/>
      <c r="AB43" s="61"/>
      <c r="AC43" s="61"/>
      <c r="AD43" s="61"/>
    </row>
    <row r="44" spans="1:33" ht="10.5" customHeight="1" x14ac:dyDescent="0.15">
      <c r="A44" s="61"/>
      <c r="B44" s="61"/>
      <c r="C44" s="61"/>
      <c r="D44" s="61"/>
      <c r="E44" s="61"/>
      <c r="F44" s="61"/>
      <c r="G44" s="61"/>
      <c r="H44" s="61"/>
      <c r="I44" s="61"/>
      <c r="J44" s="71"/>
      <c r="K44" s="73"/>
      <c r="L44" s="61"/>
      <c r="M44" s="61"/>
      <c r="N44" s="61"/>
      <c r="O44" s="61"/>
      <c r="P44" s="61"/>
      <c r="Q44" s="61"/>
      <c r="R44" s="61"/>
      <c r="S44" s="61" t="s">
        <v>104</v>
      </c>
      <c r="T44" s="112" t="s">
        <v>105</v>
      </c>
      <c r="U44" s="112" t="s">
        <v>106</v>
      </c>
      <c r="V44" s="61"/>
      <c r="W44" s="61">
        <v>3.5</v>
      </c>
      <c r="X44" s="61">
        <v>5.8</v>
      </c>
      <c r="Y44" s="61"/>
      <c r="Z44" s="61"/>
      <c r="AA44" s="61">
        <v>20.3</v>
      </c>
      <c r="AB44" s="61"/>
      <c r="AC44" s="61"/>
      <c r="AD44" s="61"/>
    </row>
    <row r="45" spans="1:33" hidden="1" x14ac:dyDescent="0.15"/>
    <row r="46" spans="1:33" hidden="1" x14ac:dyDescent="0.15"/>
    <row r="47" spans="1:33" hidden="1" x14ac:dyDescent="0.15">
      <c r="S47" s="66"/>
      <c r="T47" s="66"/>
      <c r="U47" s="66"/>
      <c r="V47" s="66"/>
      <c r="W47" s="66"/>
      <c r="X47" s="66"/>
      <c r="Z47" s="66"/>
      <c r="AA47" s="66"/>
      <c r="AB47" s="66"/>
      <c r="AC47" s="66"/>
      <c r="AD47" s="61"/>
    </row>
    <row r="48" spans="1:33" x14ac:dyDescent="0.15"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1"/>
    </row>
    <row r="49" spans="1:30" x14ac:dyDescent="0.15">
      <c r="A49" s="102" t="s">
        <v>107</v>
      </c>
      <c r="B49" s="113"/>
      <c r="C49" s="114"/>
      <c r="D49" s="1" t="s">
        <v>108</v>
      </c>
    </row>
    <row r="51" spans="1:30" x14ac:dyDescent="0.15">
      <c r="A51" s="61">
        <v>1</v>
      </c>
      <c r="B51" s="61" t="s">
        <v>57</v>
      </c>
      <c r="C51" s="61">
        <v>32421</v>
      </c>
      <c r="D51" s="61">
        <v>849</v>
      </c>
      <c r="E51" s="61">
        <v>1401</v>
      </c>
      <c r="F51" s="61">
        <v>8</v>
      </c>
      <c r="G51" s="61">
        <v>0</v>
      </c>
      <c r="H51" s="61">
        <v>1</v>
      </c>
      <c r="I51" s="61">
        <v>41</v>
      </c>
      <c r="J51" s="71">
        <v>141</v>
      </c>
      <c r="K51" s="105"/>
      <c r="L51" s="61"/>
      <c r="M51" s="61">
        <v>141</v>
      </c>
      <c r="N51" s="61"/>
      <c r="O51" s="61"/>
      <c r="P51" s="61"/>
      <c r="Q51" s="61"/>
      <c r="R51" s="105" t="s">
        <v>109</v>
      </c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 t="s">
        <v>110</v>
      </c>
    </row>
    <row r="52" spans="1:30" x14ac:dyDescent="0.15">
      <c r="L52" s="115" t="s">
        <v>111</v>
      </c>
      <c r="M52" s="113"/>
      <c r="N52" s="114"/>
      <c r="AD52" s="7" t="s">
        <v>112</v>
      </c>
    </row>
    <row r="54" spans="1:30" x14ac:dyDescent="0.15">
      <c r="A54" s="61">
        <v>2</v>
      </c>
      <c r="B54" s="61" t="s">
        <v>57</v>
      </c>
      <c r="C54" s="61">
        <v>34714</v>
      </c>
      <c r="D54" s="61">
        <v>965</v>
      </c>
      <c r="E54" s="61">
        <v>1458</v>
      </c>
      <c r="F54" s="61">
        <v>8</v>
      </c>
      <c r="G54" s="61">
        <v>1</v>
      </c>
      <c r="H54" s="61">
        <v>0</v>
      </c>
      <c r="I54" s="61">
        <v>95</v>
      </c>
      <c r="J54" s="71">
        <v>495</v>
      </c>
      <c r="K54" s="105" t="s">
        <v>113</v>
      </c>
      <c r="L54" s="61"/>
      <c r="M54" s="61"/>
      <c r="N54" s="61"/>
      <c r="O54" s="61"/>
      <c r="P54" s="61"/>
      <c r="Q54" s="61"/>
      <c r="R54" s="105" t="s">
        <v>109</v>
      </c>
      <c r="S54" s="61"/>
      <c r="T54" s="61"/>
      <c r="U54" s="61"/>
      <c r="V54" s="61"/>
      <c r="W54" s="61"/>
      <c r="X54" s="61"/>
      <c r="Y54" s="61"/>
      <c r="Z54" s="61"/>
      <c r="AA54" s="61"/>
      <c r="AB54" s="116" t="s">
        <v>114</v>
      </c>
      <c r="AC54" s="117"/>
      <c r="AD54" s="118"/>
    </row>
    <row r="55" spans="1:30" x14ac:dyDescent="0.15">
      <c r="K55" s="115" t="s">
        <v>115</v>
      </c>
      <c r="L55" s="113"/>
      <c r="M55" s="114"/>
      <c r="AB55" s="119" t="s">
        <v>116</v>
      </c>
      <c r="AC55" s="120"/>
      <c r="AD55" s="121"/>
    </row>
    <row r="56" spans="1:30" x14ac:dyDescent="0.15">
      <c r="AD56" s="122" t="s">
        <v>94</v>
      </c>
    </row>
    <row r="58" spans="1:30" x14ac:dyDescent="0.15">
      <c r="A58" s="63">
        <v>3</v>
      </c>
      <c r="B58" s="63" t="s">
        <v>57</v>
      </c>
      <c r="C58" s="63">
        <v>74030</v>
      </c>
      <c r="D58" s="63">
        <v>918</v>
      </c>
      <c r="E58" s="63">
        <v>1064</v>
      </c>
      <c r="F58" s="63">
        <v>8</v>
      </c>
      <c r="G58" s="63">
        <v>0</v>
      </c>
      <c r="H58" s="63">
        <v>2</v>
      </c>
      <c r="I58" s="63">
        <v>17</v>
      </c>
      <c r="J58" s="63">
        <v>217</v>
      </c>
      <c r="K58" s="63">
        <v>191.95</v>
      </c>
      <c r="L58" s="63">
        <v>25.05</v>
      </c>
      <c r="M58" s="63"/>
      <c r="N58" s="63"/>
      <c r="O58" s="63"/>
      <c r="P58" s="63"/>
      <c r="Q58" s="63"/>
      <c r="R58" s="123" t="s">
        <v>117</v>
      </c>
      <c r="S58" s="61"/>
      <c r="T58" s="63"/>
      <c r="U58" s="63"/>
      <c r="V58" s="63"/>
      <c r="W58" s="63">
        <v>8.35</v>
      </c>
      <c r="X58" s="63">
        <v>12</v>
      </c>
      <c r="Y58" s="63">
        <v>100</v>
      </c>
      <c r="Z58" s="63"/>
      <c r="AA58" s="63"/>
      <c r="AB58" s="63"/>
      <c r="AC58" s="63"/>
      <c r="AD58" s="63" t="s">
        <v>118</v>
      </c>
    </row>
    <row r="59" spans="1:30" x14ac:dyDescent="0.15">
      <c r="AD59" s="63" t="s">
        <v>119</v>
      </c>
    </row>
    <row r="60" spans="1:30" x14ac:dyDescent="0.15">
      <c r="AD60" s="63" t="s">
        <v>120</v>
      </c>
    </row>
    <row r="61" spans="1:30" x14ac:dyDescent="0.15">
      <c r="AD61" s="63" t="s">
        <v>121</v>
      </c>
    </row>
    <row r="62" spans="1:30" x14ac:dyDescent="0.15">
      <c r="AD62" s="63" t="s">
        <v>122</v>
      </c>
    </row>
    <row r="63" spans="1:30" x14ac:dyDescent="0.15">
      <c r="AD63" s="63">
        <v>10738</v>
      </c>
    </row>
    <row r="65" spans="1:30" x14ac:dyDescent="0.15">
      <c r="A65" s="63">
        <v>4</v>
      </c>
      <c r="B65" s="63" t="s">
        <v>57</v>
      </c>
      <c r="C65" s="63">
        <v>71092</v>
      </c>
      <c r="D65" s="63">
        <v>54</v>
      </c>
      <c r="E65" s="63">
        <v>2409</v>
      </c>
      <c r="F65" s="63">
        <v>8</v>
      </c>
      <c r="G65" s="63">
        <v>0</v>
      </c>
      <c r="H65" s="63">
        <v>1</v>
      </c>
      <c r="I65" s="63">
        <v>75</v>
      </c>
      <c r="J65" s="63">
        <v>175</v>
      </c>
      <c r="K65" s="63">
        <v>175</v>
      </c>
      <c r="L65" s="63"/>
      <c r="M65" s="63"/>
      <c r="N65" s="63"/>
      <c r="O65" s="63"/>
      <c r="P65" s="63"/>
      <c r="Q65" s="63"/>
      <c r="R65" s="123" t="s">
        <v>123</v>
      </c>
      <c r="S65" s="61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 t="s">
        <v>124</v>
      </c>
    </row>
    <row r="66" spans="1:30" x14ac:dyDescent="0.15">
      <c r="K66" s="115" t="s">
        <v>125</v>
      </c>
      <c r="L66" s="114"/>
    </row>
    <row r="68" spans="1:30" x14ac:dyDescent="0.15">
      <c r="A68" s="63">
        <v>5</v>
      </c>
      <c r="B68" s="63" t="s">
        <v>57</v>
      </c>
      <c r="C68" s="63">
        <v>64096</v>
      </c>
      <c r="D68" s="63">
        <v>742</v>
      </c>
      <c r="E68" s="63">
        <v>781</v>
      </c>
      <c r="F68" s="63">
        <v>8</v>
      </c>
      <c r="G68" s="63">
        <v>0</v>
      </c>
      <c r="H68" s="63">
        <v>2</v>
      </c>
      <c r="I68" s="63">
        <v>71</v>
      </c>
      <c r="J68" s="63">
        <v>271</v>
      </c>
      <c r="K68" s="63">
        <v>124</v>
      </c>
      <c r="L68" s="63">
        <v>72</v>
      </c>
      <c r="M68" s="63">
        <v>75</v>
      </c>
      <c r="N68" s="63"/>
      <c r="O68" s="63"/>
      <c r="P68" s="63">
        <v>147</v>
      </c>
      <c r="Q68" s="63"/>
      <c r="R68" s="123" t="s">
        <v>126</v>
      </c>
      <c r="S68" s="61" t="s">
        <v>71</v>
      </c>
      <c r="T68" s="61" t="s">
        <v>60</v>
      </c>
      <c r="U68" s="61"/>
      <c r="V68" s="61"/>
      <c r="W68" s="61">
        <v>6</v>
      </c>
      <c r="X68" s="61">
        <v>12</v>
      </c>
      <c r="Y68" s="61">
        <v>72</v>
      </c>
      <c r="Z68" s="61"/>
      <c r="AA68" s="61"/>
      <c r="AB68" s="63"/>
      <c r="AC68" s="63">
        <v>1</v>
      </c>
      <c r="AD68" s="63" t="s">
        <v>127</v>
      </c>
    </row>
    <row r="69" spans="1:30" x14ac:dyDescent="0.1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1" t="s">
        <v>128</v>
      </c>
      <c r="T69" s="61"/>
      <c r="U69" s="61"/>
      <c r="V69" s="61"/>
      <c r="W69" s="61">
        <v>15</v>
      </c>
      <c r="X69" s="61">
        <v>20</v>
      </c>
      <c r="Y69" s="61"/>
      <c r="Z69" s="61"/>
      <c r="AA69" s="61">
        <v>300</v>
      </c>
      <c r="AB69" s="62"/>
      <c r="AC69" s="63">
        <v>1</v>
      </c>
      <c r="AD69" s="62"/>
    </row>
    <row r="70" spans="1:30" x14ac:dyDescent="0.15">
      <c r="S70" s="66"/>
      <c r="T70" s="66"/>
      <c r="U70" s="66"/>
      <c r="V70" s="66"/>
      <c r="W70" s="66"/>
      <c r="X70" s="66"/>
      <c r="Y70" s="66"/>
      <c r="Z70" s="66"/>
      <c r="AA70" s="66"/>
    </row>
    <row r="71" spans="1:30" x14ac:dyDescent="0.15">
      <c r="A71" s="66">
        <v>6</v>
      </c>
      <c r="B71" s="66" t="s">
        <v>57</v>
      </c>
      <c r="C71" s="66">
        <v>6536</v>
      </c>
      <c r="D71" s="66">
        <v>850</v>
      </c>
      <c r="E71" s="66">
        <v>780</v>
      </c>
      <c r="F71" s="66">
        <v>8</v>
      </c>
      <c r="G71" s="66">
        <v>6</v>
      </c>
      <c r="H71" s="66">
        <v>1</v>
      </c>
      <c r="I71" s="66">
        <v>12</v>
      </c>
      <c r="J71" s="67">
        <v>2512</v>
      </c>
      <c r="K71" s="70">
        <v>2085.4</v>
      </c>
      <c r="L71" s="66"/>
      <c r="M71" s="66"/>
      <c r="N71" s="66"/>
      <c r="O71" s="66">
        <v>649.16999999999996</v>
      </c>
      <c r="P71" s="66"/>
      <c r="Q71" s="66"/>
      <c r="R71" s="66">
        <v>4</v>
      </c>
      <c r="S71" s="66" t="s">
        <v>71</v>
      </c>
      <c r="T71" s="66" t="s">
        <v>60</v>
      </c>
      <c r="U71" s="66"/>
      <c r="V71" s="66"/>
      <c r="W71" s="66"/>
      <c r="X71" s="66"/>
      <c r="Y71" s="66"/>
      <c r="Z71" s="66"/>
      <c r="AA71" s="66"/>
      <c r="AB71" s="66"/>
      <c r="AC71" s="66">
        <v>20</v>
      </c>
      <c r="AD71" s="66" t="s">
        <v>129</v>
      </c>
    </row>
    <row r="72" spans="1:30" x14ac:dyDescent="0.15">
      <c r="S72" s="66" t="s">
        <v>73</v>
      </c>
      <c r="T72" s="66"/>
      <c r="U72" s="66"/>
      <c r="V72" s="66"/>
      <c r="W72" s="66">
        <v>19.5</v>
      </c>
      <c r="X72" s="66">
        <v>23.33</v>
      </c>
      <c r="Y72" s="66">
        <v>454.935</v>
      </c>
      <c r="Z72" s="66"/>
      <c r="AA72" s="66"/>
      <c r="AB72" s="66"/>
      <c r="AC72" s="66"/>
      <c r="AD72" s="66" t="s">
        <v>130</v>
      </c>
    </row>
    <row r="73" spans="1:30" x14ac:dyDescent="0.15">
      <c r="S73" s="66" t="s">
        <v>104</v>
      </c>
      <c r="T73" s="66"/>
      <c r="U73" s="66"/>
      <c r="V73" s="66"/>
      <c r="W73" s="66">
        <v>0</v>
      </c>
      <c r="X73" s="66">
        <v>0</v>
      </c>
      <c r="Z73" s="66"/>
      <c r="AA73" s="66"/>
      <c r="AB73" s="66"/>
      <c r="AC73" s="66"/>
      <c r="AD73" s="66"/>
    </row>
    <row r="74" spans="1:30" x14ac:dyDescent="0.15">
      <c r="R74" s="66" t="s">
        <v>126</v>
      </c>
      <c r="S74" s="66" t="s">
        <v>71</v>
      </c>
      <c r="T74" s="66" t="s">
        <v>60</v>
      </c>
      <c r="U74" s="66"/>
      <c r="V74" s="66"/>
      <c r="W74" s="66"/>
      <c r="X74" s="66"/>
      <c r="Y74" s="66"/>
      <c r="Z74" s="66"/>
      <c r="AA74" s="66"/>
      <c r="AB74" s="66"/>
      <c r="AC74" s="66">
        <v>20</v>
      </c>
      <c r="AD74" s="66" t="s">
        <v>127</v>
      </c>
    </row>
    <row r="75" spans="1:30" x14ac:dyDescent="0.15">
      <c r="S75" s="66" t="s">
        <v>73</v>
      </c>
      <c r="T75" s="66"/>
      <c r="U75" s="66"/>
      <c r="V75" s="66"/>
      <c r="W75" s="66">
        <v>19.5</v>
      </c>
      <c r="X75" s="66">
        <v>7.33</v>
      </c>
      <c r="Y75" s="66">
        <v>142.94</v>
      </c>
      <c r="Z75" s="66"/>
      <c r="AA75" s="66"/>
      <c r="AB75" s="66"/>
      <c r="AC75" s="66"/>
      <c r="AD75" s="66"/>
    </row>
    <row r="76" spans="1:30" x14ac:dyDescent="0.15">
      <c r="S76" s="66" t="s">
        <v>104</v>
      </c>
      <c r="T76" s="66"/>
      <c r="U76" s="66"/>
      <c r="V76" s="66"/>
      <c r="W76" s="66">
        <v>0</v>
      </c>
      <c r="X76" s="66">
        <v>0</v>
      </c>
      <c r="Z76" s="66"/>
      <c r="AA76" s="66"/>
      <c r="AB76" s="66"/>
      <c r="AC76" s="66"/>
      <c r="AD76" s="66"/>
    </row>
    <row r="77" spans="1:30" x14ac:dyDescent="0.15">
      <c r="R77" s="66">
        <v>47</v>
      </c>
      <c r="S77" s="66" t="s">
        <v>71</v>
      </c>
      <c r="T77" s="66" t="s">
        <v>60</v>
      </c>
      <c r="U77" s="66"/>
      <c r="V77" s="66"/>
      <c r="W77" s="66"/>
      <c r="X77" s="66"/>
      <c r="Y77" s="66"/>
      <c r="Z77" s="66"/>
      <c r="AA77" s="66"/>
      <c r="AB77" s="66"/>
      <c r="AC77" s="66">
        <v>2</v>
      </c>
      <c r="AD77" s="66" t="s">
        <v>127</v>
      </c>
    </row>
    <row r="78" spans="1:30" x14ac:dyDescent="0.15">
      <c r="S78" s="66" t="s">
        <v>73</v>
      </c>
      <c r="T78" s="66"/>
      <c r="U78" s="66"/>
      <c r="V78" s="66"/>
      <c r="W78" s="66">
        <v>19.5</v>
      </c>
      <c r="X78" s="66">
        <v>23.33</v>
      </c>
      <c r="Y78" s="66">
        <v>454.64</v>
      </c>
      <c r="Z78" s="66"/>
      <c r="AA78" s="66"/>
      <c r="AB78" s="66"/>
      <c r="AC78" s="66"/>
      <c r="AD78" s="66"/>
    </row>
    <row r="79" spans="1:30" x14ac:dyDescent="0.15">
      <c r="S79" s="66" t="s">
        <v>104</v>
      </c>
      <c r="T79" s="66"/>
      <c r="U79" s="66"/>
      <c r="V79" s="66"/>
      <c r="W79" s="66">
        <v>0</v>
      </c>
      <c r="X79" s="66">
        <v>0</v>
      </c>
      <c r="Z79" s="66"/>
      <c r="AA79" s="66"/>
      <c r="AB79" s="66"/>
      <c r="AC79" s="66"/>
      <c r="AD79" s="66"/>
    </row>
    <row r="80" spans="1:30" x14ac:dyDescent="0.15">
      <c r="R80" s="66">
        <v>22</v>
      </c>
      <c r="S80" s="66" t="s">
        <v>71</v>
      </c>
      <c r="T80" s="66" t="s">
        <v>60</v>
      </c>
      <c r="U80" s="66"/>
      <c r="V80" s="66"/>
      <c r="W80" s="66"/>
      <c r="X80" s="66"/>
      <c r="Y80" s="66"/>
      <c r="Z80" s="66"/>
      <c r="AA80" s="66"/>
      <c r="AB80" s="66"/>
      <c r="AC80" s="66">
        <v>5</v>
      </c>
      <c r="AD80" s="66" t="s">
        <v>131</v>
      </c>
    </row>
    <row r="81" spans="1:30" x14ac:dyDescent="0.15">
      <c r="S81" s="66" t="s">
        <v>73</v>
      </c>
      <c r="T81" s="66"/>
      <c r="U81" s="66"/>
      <c r="V81" s="66"/>
      <c r="W81" s="66">
        <v>19.5</v>
      </c>
      <c r="X81" s="66">
        <v>10</v>
      </c>
      <c r="Y81" s="66"/>
      <c r="Z81" s="66"/>
      <c r="AA81" s="66">
        <v>195</v>
      </c>
      <c r="AB81" s="66"/>
      <c r="AC81" s="66"/>
      <c r="AD81" s="66"/>
    </row>
    <row r="82" spans="1:30" x14ac:dyDescent="0.15">
      <c r="S82" s="66" t="s">
        <v>104</v>
      </c>
      <c r="T82" s="66"/>
      <c r="U82" s="66"/>
      <c r="V82" s="66"/>
      <c r="W82" s="66">
        <v>0</v>
      </c>
      <c r="X82" s="66">
        <v>0</v>
      </c>
      <c r="Z82" s="66"/>
      <c r="AA82" s="66"/>
      <c r="AB82" s="66"/>
      <c r="AC82" s="66"/>
      <c r="AD82" s="66"/>
    </row>
    <row r="83" spans="1:30" x14ac:dyDescent="0.15">
      <c r="R83" s="66">
        <v>87</v>
      </c>
      <c r="S83" s="66" t="s">
        <v>71</v>
      </c>
      <c r="T83" s="66" t="s">
        <v>60</v>
      </c>
      <c r="U83" s="66"/>
      <c r="V83" s="66"/>
      <c r="W83" s="66"/>
      <c r="X83" s="66"/>
      <c r="Y83" s="66"/>
      <c r="Z83" s="66"/>
      <c r="AA83" s="66"/>
      <c r="AB83" s="66"/>
      <c r="AC83" s="66">
        <v>20</v>
      </c>
      <c r="AD83" s="66" t="s">
        <v>132</v>
      </c>
    </row>
    <row r="84" spans="1:30" x14ac:dyDescent="0.15">
      <c r="S84" s="66" t="s">
        <v>73</v>
      </c>
      <c r="T84" s="66"/>
      <c r="U84" s="66"/>
      <c r="V84" s="66"/>
      <c r="W84" s="66">
        <v>16.2</v>
      </c>
      <c r="X84" s="66">
        <v>16.350000000000001</v>
      </c>
      <c r="Y84" s="66">
        <v>264.87</v>
      </c>
      <c r="Z84" s="66"/>
      <c r="AA84" s="66"/>
      <c r="AB84" s="66"/>
      <c r="AC84" s="66"/>
      <c r="AD84" s="66"/>
    </row>
    <row r="85" spans="1:30" x14ac:dyDescent="0.15">
      <c r="S85" s="66" t="s">
        <v>61</v>
      </c>
      <c r="T85" s="66"/>
      <c r="U85" s="66"/>
      <c r="V85" s="66"/>
      <c r="W85" s="66">
        <v>3.3</v>
      </c>
      <c r="X85" s="66">
        <v>4.9000000000000004</v>
      </c>
      <c r="Y85" s="23"/>
      <c r="Z85" s="66"/>
      <c r="AA85" s="66">
        <v>16.170000000000002</v>
      </c>
      <c r="AB85" s="66"/>
      <c r="AC85" s="66">
        <v>1</v>
      </c>
      <c r="AD85" s="66" t="s">
        <v>133</v>
      </c>
    </row>
    <row r="86" spans="1:30" x14ac:dyDescent="0.15">
      <c r="R86" s="66">
        <v>86</v>
      </c>
      <c r="S86" s="66" t="s">
        <v>71</v>
      </c>
      <c r="T86" s="66" t="s">
        <v>60</v>
      </c>
      <c r="U86" s="66"/>
      <c r="V86" s="66"/>
      <c r="W86" s="66"/>
      <c r="X86" s="66"/>
      <c r="Y86" s="66"/>
      <c r="Z86" s="66"/>
      <c r="AA86" s="66"/>
      <c r="AB86" s="66"/>
      <c r="AC86" s="66">
        <v>20</v>
      </c>
      <c r="AD86" s="66" t="s">
        <v>134</v>
      </c>
    </row>
    <row r="87" spans="1:30" x14ac:dyDescent="0.15">
      <c r="S87" s="66" t="s">
        <v>73</v>
      </c>
      <c r="T87" s="66"/>
      <c r="U87" s="66"/>
      <c r="V87" s="66"/>
      <c r="W87" s="66">
        <v>19.5</v>
      </c>
      <c r="X87" s="66">
        <v>9</v>
      </c>
      <c r="Y87" s="66">
        <v>175.5</v>
      </c>
      <c r="Z87" s="66"/>
      <c r="AA87" s="66"/>
      <c r="AB87" s="66"/>
      <c r="AC87" s="66"/>
      <c r="AD87" s="66"/>
    </row>
    <row r="88" spans="1:30" x14ac:dyDescent="0.15">
      <c r="S88" s="66" t="s">
        <v>104</v>
      </c>
      <c r="T88" s="66"/>
      <c r="U88" s="66"/>
      <c r="V88" s="66"/>
      <c r="W88" s="66">
        <v>0</v>
      </c>
      <c r="X88" s="66">
        <v>0</v>
      </c>
      <c r="Z88" s="66"/>
      <c r="AA88" s="66"/>
      <c r="AB88" s="66"/>
      <c r="AC88" s="66"/>
      <c r="AD88" s="66"/>
    </row>
    <row r="89" spans="1:30" x14ac:dyDescent="0.15">
      <c r="R89" s="66" t="s">
        <v>135</v>
      </c>
      <c r="S89" s="66" t="s">
        <v>71</v>
      </c>
      <c r="T89" s="66" t="s">
        <v>60</v>
      </c>
      <c r="U89" s="66"/>
      <c r="V89" s="66"/>
      <c r="W89" s="66"/>
      <c r="X89" s="66"/>
      <c r="Y89" s="66"/>
      <c r="Z89" s="66"/>
      <c r="AA89" s="66"/>
      <c r="AB89" s="66"/>
      <c r="AC89" s="66">
        <v>20</v>
      </c>
      <c r="AD89" s="66" t="s">
        <v>136</v>
      </c>
    </row>
    <row r="90" spans="1:30" x14ac:dyDescent="0.15">
      <c r="S90" s="66" t="s">
        <v>73</v>
      </c>
      <c r="T90" s="66"/>
      <c r="U90" s="66"/>
      <c r="V90" s="66"/>
      <c r="W90" s="66">
        <v>30</v>
      </c>
      <c r="X90" s="66">
        <v>7</v>
      </c>
      <c r="Y90" s="66"/>
      <c r="Z90" s="66"/>
      <c r="AA90" s="66">
        <v>210</v>
      </c>
      <c r="AB90" s="66"/>
      <c r="AC90" s="66"/>
      <c r="AD90" s="66"/>
    </row>
    <row r="91" spans="1:30" x14ac:dyDescent="0.15">
      <c r="S91" s="66" t="s">
        <v>104</v>
      </c>
      <c r="T91" s="66"/>
      <c r="U91" s="66"/>
      <c r="V91" s="66"/>
      <c r="W91" s="66">
        <v>0</v>
      </c>
      <c r="X91" s="66">
        <v>0</v>
      </c>
      <c r="Z91" s="66"/>
      <c r="AA91" s="66"/>
      <c r="AB91" s="66"/>
      <c r="AC91" s="66"/>
      <c r="AD91" s="66"/>
    </row>
    <row r="93" spans="1:30" x14ac:dyDescent="0.15">
      <c r="A93" s="65">
        <v>99</v>
      </c>
      <c r="B93" s="66" t="s">
        <v>57</v>
      </c>
      <c r="C93" s="66">
        <v>65212</v>
      </c>
      <c r="D93" s="66">
        <v>502</v>
      </c>
      <c r="E93" s="66">
        <v>822</v>
      </c>
      <c r="F93" s="66">
        <v>8</v>
      </c>
      <c r="G93" s="66">
        <v>0</v>
      </c>
      <c r="H93" s="66">
        <v>1</v>
      </c>
      <c r="I93" s="66">
        <v>63</v>
      </c>
      <c r="J93" s="67">
        <v>163</v>
      </c>
      <c r="K93" s="68">
        <v>116.46</v>
      </c>
      <c r="L93" s="66">
        <v>32</v>
      </c>
      <c r="M93" s="66">
        <v>0.5</v>
      </c>
      <c r="N93" s="66"/>
      <c r="O93" s="66">
        <v>14.04</v>
      </c>
      <c r="P93" s="66">
        <v>46.54</v>
      </c>
      <c r="Q93" s="66"/>
      <c r="R93" s="69">
        <v>36</v>
      </c>
      <c r="S93" s="66" t="s">
        <v>62</v>
      </c>
      <c r="T93" s="66" t="s">
        <v>60</v>
      </c>
      <c r="U93" s="66"/>
      <c r="V93" s="66"/>
      <c r="W93" s="66"/>
      <c r="X93" s="66"/>
      <c r="Y93" s="66"/>
      <c r="Z93" s="66"/>
      <c r="AA93" s="66"/>
      <c r="AB93" s="66"/>
      <c r="AC93" s="66">
        <v>20</v>
      </c>
      <c r="AD93" s="124" t="s">
        <v>137</v>
      </c>
    </row>
    <row r="94" spans="1:30" x14ac:dyDescent="0.15">
      <c r="A94" s="65"/>
      <c r="B94" s="66"/>
      <c r="C94" s="66"/>
      <c r="D94" s="66"/>
      <c r="E94" s="66"/>
      <c r="F94" s="66"/>
      <c r="G94" s="66"/>
      <c r="H94" s="66"/>
      <c r="I94" s="66"/>
      <c r="J94" s="67"/>
      <c r="K94" s="70"/>
      <c r="L94" s="66"/>
      <c r="M94" s="66"/>
      <c r="N94" s="66"/>
      <c r="O94" s="66"/>
      <c r="P94" s="66"/>
      <c r="Q94" s="66"/>
      <c r="R94" s="66"/>
      <c r="S94" s="66" t="s">
        <v>73</v>
      </c>
      <c r="T94" s="66"/>
      <c r="U94" s="66"/>
      <c r="V94" s="66"/>
      <c r="W94" s="66">
        <v>8</v>
      </c>
      <c r="X94" s="66">
        <v>16</v>
      </c>
      <c r="Y94" s="66">
        <v>32</v>
      </c>
      <c r="Z94" s="66"/>
      <c r="AA94" s="66"/>
      <c r="AB94" s="66"/>
      <c r="AC94" s="66"/>
      <c r="AD94" s="124"/>
    </row>
    <row r="95" spans="1:30" x14ac:dyDescent="0.15">
      <c r="A95" s="65"/>
      <c r="B95" s="66"/>
      <c r="C95" s="66"/>
      <c r="D95" s="66"/>
      <c r="E95" s="66"/>
      <c r="F95" s="66"/>
      <c r="G95" s="66"/>
      <c r="H95" s="66"/>
      <c r="I95" s="66"/>
      <c r="J95" s="67"/>
      <c r="K95" s="70"/>
      <c r="L95" s="66"/>
      <c r="M95" s="66"/>
      <c r="N95" s="66"/>
      <c r="O95" s="66"/>
      <c r="P95" s="66"/>
      <c r="Q95" s="66"/>
      <c r="R95" s="66"/>
      <c r="S95" s="66" t="s">
        <v>65</v>
      </c>
      <c r="T95" s="66"/>
      <c r="U95" s="66"/>
      <c r="V95" s="66"/>
      <c r="W95" s="66">
        <v>2</v>
      </c>
      <c r="X95" s="66">
        <v>1</v>
      </c>
      <c r="Y95" s="66"/>
      <c r="Z95" s="66"/>
      <c r="AA95" s="66">
        <v>0.5</v>
      </c>
      <c r="AB95" s="66"/>
      <c r="AC95" s="66">
        <v>2</v>
      </c>
      <c r="AD95" s="124" t="s">
        <v>138</v>
      </c>
    </row>
    <row r="96" spans="1:30" x14ac:dyDescent="0.1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9"/>
      <c r="S96" s="66" t="s">
        <v>139</v>
      </c>
      <c r="T96" s="66" t="s">
        <v>60</v>
      </c>
      <c r="U96" s="66"/>
      <c r="V96" s="66"/>
      <c r="W96" s="66">
        <v>5.4</v>
      </c>
      <c r="X96" s="66">
        <v>10.4</v>
      </c>
      <c r="Y96" s="66"/>
      <c r="Z96" s="72"/>
      <c r="AA96" s="66">
        <v>14.04</v>
      </c>
      <c r="AB96" s="66"/>
      <c r="AC96" s="66">
        <v>10</v>
      </c>
      <c r="AD96" s="66"/>
    </row>
    <row r="97" spans="1:31" x14ac:dyDescent="0.1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6"/>
      <c r="S97" s="66"/>
      <c r="T97" s="66"/>
      <c r="U97" s="66"/>
      <c r="V97" s="66"/>
      <c r="W97" s="72"/>
      <c r="X97" s="72"/>
      <c r="Y97" s="72"/>
      <c r="Z97" s="72"/>
      <c r="AA97" s="72"/>
      <c r="AB97" s="66"/>
      <c r="AC97" s="66"/>
      <c r="AD97" s="66"/>
    </row>
    <row r="98" spans="1:31" x14ac:dyDescent="0.15">
      <c r="A98" s="23"/>
      <c r="B98" s="23"/>
      <c r="C98" s="23"/>
      <c r="D98" s="23"/>
      <c r="E98" s="23"/>
      <c r="F98" s="23"/>
      <c r="G98" s="23"/>
      <c r="H98" s="23"/>
      <c r="I98" s="24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99" spans="1:31" ht="18" x14ac:dyDescent="0.15">
      <c r="A99" s="125" t="s">
        <v>140</v>
      </c>
      <c r="B99" s="126"/>
      <c r="C99" s="127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</row>
    <row r="100" spans="1:31" ht="18" x14ac:dyDescent="0.15">
      <c r="A100" s="128">
        <v>1</v>
      </c>
      <c r="B100" s="129" t="s">
        <v>57</v>
      </c>
      <c r="C100" s="129">
        <v>6414</v>
      </c>
      <c r="D100" s="129">
        <v>577</v>
      </c>
      <c r="E100" s="129">
        <v>658</v>
      </c>
      <c r="F100" s="129">
        <v>5</v>
      </c>
      <c r="G100" s="129">
        <v>9</v>
      </c>
      <c r="H100" s="129">
        <v>2</v>
      </c>
      <c r="I100" s="129">
        <v>1</v>
      </c>
      <c r="J100" s="130">
        <f t="shared" ref="J100:J102" si="0">G100*400+H100*100+I100</f>
        <v>3801</v>
      </c>
      <c r="K100" s="131">
        <f t="shared" ref="K100:K102" si="1">J100-P100</f>
        <v>3475.25</v>
      </c>
      <c r="L100" s="129">
        <f>Y100+Y101*0.25</f>
        <v>312.25</v>
      </c>
      <c r="M100" s="129">
        <f>AA102*0.25</f>
        <v>13.5</v>
      </c>
      <c r="N100" s="129"/>
      <c r="O100" s="129"/>
      <c r="P100" s="129">
        <f>L100+M100</f>
        <v>325.75</v>
      </c>
      <c r="Q100" s="129">
        <v>71</v>
      </c>
      <c r="R100" s="129">
        <v>14</v>
      </c>
      <c r="S100" s="129" t="s">
        <v>141</v>
      </c>
      <c r="T100" s="129" t="s">
        <v>142</v>
      </c>
      <c r="U100" s="129"/>
      <c r="V100" s="129"/>
      <c r="W100" s="129">
        <v>13</v>
      </c>
      <c r="X100" s="129">
        <v>20</v>
      </c>
      <c r="Y100" s="129">
        <f>W100*X100</f>
        <v>260</v>
      </c>
      <c r="Z100" s="129"/>
      <c r="AA100" s="129"/>
      <c r="AB100" s="129"/>
      <c r="AC100" s="129"/>
      <c r="AD100" s="129" t="s">
        <v>143</v>
      </c>
    </row>
    <row r="101" spans="1:31" ht="18" x14ac:dyDescent="0.15">
      <c r="A101" s="128"/>
      <c r="B101" s="129"/>
      <c r="C101" s="129"/>
      <c r="D101" s="129"/>
      <c r="E101" s="129"/>
      <c r="F101" s="129"/>
      <c r="G101" s="129"/>
      <c r="H101" s="129"/>
      <c r="I101" s="129"/>
      <c r="J101" s="130">
        <f t="shared" si="0"/>
        <v>0</v>
      </c>
      <c r="K101" s="131">
        <f t="shared" si="1"/>
        <v>0</v>
      </c>
      <c r="L101" s="129"/>
      <c r="M101" s="129"/>
      <c r="N101" s="129"/>
      <c r="O101" s="129"/>
      <c r="P101" s="129">
        <f t="shared" ref="P101:P102" si="2">L101+O101</f>
        <v>0</v>
      </c>
      <c r="Q101" s="129"/>
      <c r="R101" s="129">
        <v>126</v>
      </c>
      <c r="S101" s="129" t="s">
        <v>144</v>
      </c>
      <c r="T101" s="129" t="s">
        <v>60</v>
      </c>
      <c r="U101" s="129"/>
      <c r="V101" s="129"/>
      <c r="W101" s="129">
        <v>11</v>
      </c>
      <c r="X101" s="129">
        <v>19</v>
      </c>
      <c r="Y101" s="129">
        <f>W101*X101</f>
        <v>209</v>
      </c>
      <c r="Z101" s="129"/>
      <c r="AA101" s="129"/>
      <c r="AB101" s="129"/>
      <c r="AC101" s="129"/>
      <c r="AD101" s="129" t="s">
        <v>145</v>
      </c>
    </row>
    <row r="102" spans="1:31" ht="18" x14ac:dyDescent="0.15">
      <c r="A102" s="128"/>
      <c r="B102" s="129"/>
      <c r="C102" s="129"/>
      <c r="D102" s="129"/>
      <c r="E102" s="129"/>
      <c r="F102" s="129"/>
      <c r="G102" s="129"/>
      <c r="H102" s="129"/>
      <c r="I102" s="129"/>
      <c r="J102" s="130">
        <f t="shared" si="0"/>
        <v>0</v>
      </c>
      <c r="K102" s="131">
        <f t="shared" si="1"/>
        <v>0</v>
      </c>
      <c r="L102" s="129"/>
      <c r="M102" s="129"/>
      <c r="N102" s="129"/>
      <c r="O102" s="129"/>
      <c r="P102" s="129">
        <f t="shared" si="2"/>
        <v>0</v>
      </c>
      <c r="Q102" s="129"/>
      <c r="R102" s="129"/>
      <c r="S102" s="129" t="s">
        <v>146</v>
      </c>
      <c r="T102" s="129" t="s">
        <v>142</v>
      </c>
      <c r="U102" s="129"/>
      <c r="V102" s="129"/>
      <c r="W102" s="129">
        <v>6</v>
      </c>
      <c r="X102" s="129">
        <v>9</v>
      </c>
      <c r="Y102" s="129"/>
      <c r="Z102" s="129"/>
      <c r="AA102" s="129">
        <f>W102*X102</f>
        <v>54</v>
      </c>
      <c r="AB102" s="129"/>
      <c r="AC102" s="129"/>
      <c r="AD102" s="1" t="s">
        <v>147</v>
      </c>
    </row>
    <row r="103" spans="1:31" ht="18" x14ac:dyDescent="0.15">
      <c r="A103" s="128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 t="s">
        <v>148</v>
      </c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</row>
    <row r="104" spans="1:31" ht="18" x14ac:dyDescent="0.15">
      <c r="A104" s="128"/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</row>
    <row r="105" spans="1:31" ht="18" x14ac:dyDescent="0.15">
      <c r="A105" s="132">
        <v>2</v>
      </c>
      <c r="B105" s="128" t="s">
        <v>57</v>
      </c>
      <c r="C105" s="128">
        <v>38406</v>
      </c>
      <c r="D105" s="128">
        <v>558</v>
      </c>
      <c r="E105" s="128">
        <v>1505</v>
      </c>
      <c r="F105" s="128">
        <v>5</v>
      </c>
      <c r="G105" s="128">
        <v>0</v>
      </c>
      <c r="H105" s="128">
        <v>1</v>
      </c>
      <c r="I105" s="128">
        <v>72</v>
      </c>
      <c r="J105" s="133">
        <f t="shared" ref="J105:J106" si="3">G105*400+H105*100+I105</f>
        <v>172</v>
      </c>
      <c r="K105" s="134">
        <f t="shared" ref="K105:K106" si="4">J105-P105</f>
        <v>129.5</v>
      </c>
      <c r="L105" s="135">
        <f>Y105*0.25</f>
        <v>32.5</v>
      </c>
      <c r="M105" s="128"/>
      <c r="N105" s="128"/>
      <c r="O105" s="128">
        <f>Z106*0.25</f>
        <v>10</v>
      </c>
      <c r="P105" s="128">
        <f>L105+O105</f>
        <v>42.5</v>
      </c>
      <c r="Q105" s="134" t="s">
        <v>149</v>
      </c>
      <c r="R105" s="128">
        <v>69</v>
      </c>
      <c r="S105" s="128" t="s">
        <v>71</v>
      </c>
      <c r="T105" s="128" t="s">
        <v>150</v>
      </c>
      <c r="U105" s="128"/>
      <c r="V105" s="128"/>
      <c r="W105" s="128">
        <v>13</v>
      </c>
      <c r="X105" s="128">
        <v>10</v>
      </c>
      <c r="Y105" s="128">
        <f>W105*X105</f>
        <v>130</v>
      </c>
      <c r="Z105" s="128"/>
      <c r="AA105" s="128"/>
      <c r="AB105" s="128"/>
      <c r="AC105" s="128"/>
      <c r="AD105" s="128" t="s">
        <v>151</v>
      </c>
    </row>
    <row r="106" spans="1:31" ht="18" x14ac:dyDescent="0.15">
      <c r="A106" s="128"/>
      <c r="B106" s="128"/>
      <c r="C106" s="128"/>
      <c r="D106" s="128"/>
      <c r="E106" s="128"/>
      <c r="F106" s="128"/>
      <c r="G106" s="128"/>
      <c r="H106" s="128"/>
      <c r="I106" s="128"/>
      <c r="J106" s="133">
        <f t="shared" si="3"/>
        <v>0</v>
      </c>
      <c r="K106" s="134">
        <f t="shared" si="4"/>
        <v>0</v>
      </c>
      <c r="L106" s="135">
        <f t="shared" ref="L106" si="5">Y106+Y109*0.25</f>
        <v>0</v>
      </c>
      <c r="M106" s="128"/>
      <c r="N106" s="128"/>
      <c r="O106" s="128">
        <f t="shared" ref="O106" si="6">Z107*0.25</f>
        <v>0</v>
      </c>
      <c r="P106" s="128">
        <f t="shared" ref="P106" si="7">L106+O106</f>
        <v>0</v>
      </c>
      <c r="Q106" s="134"/>
      <c r="R106" s="128"/>
      <c r="S106" s="128" t="s">
        <v>152</v>
      </c>
      <c r="T106" s="128"/>
      <c r="U106" s="128"/>
      <c r="V106" s="128"/>
      <c r="W106" s="128">
        <v>8</v>
      </c>
      <c r="X106" s="128">
        <v>5</v>
      </c>
      <c r="Y106" s="128"/>
      <c r="Z106" s="128">
        <f>W106*X106</f>
        <v>40</v>
      </c>
      <c r="AA106" s="128"/>
      <c r="AB106" s="128"/>
      <c r="AC106" s="128"/>
      <c r="AD106" s="128"/>
    </row>
    <row r="108" spans="1:31" x14ac:dyDescent="0.15">
      <c r="A108" s="136" t="s">
        <v>153</v>
      </c>
      <c r="B108" s="137"/>
      <c r="C108" s="138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139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</row>
    <row r="109" spans="1:31" x14ac:dyDescent="0.1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139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</row>
    <row r="110" spans="1:31" ht="15" x14ac:dyDescent="0.15">
      <c r="A110" s="140">
        <v>1</v>
      </c>
      <c r="B110" s="140" t="s">
        <v>57</v>
      </c>
      <c r="C110" s="140">
        <v>3636</v>
      </c>
      <c r="D110" s="140">
        <v>833</v>
      </c>
      <c r="E110" s="140">
        <v>70</v>
      </c>
      <c r="F110" s="140" t="s">
        <v>154</v>
      </c>
      <c r="G110" s="141">
        <v>0</v>
      </c>
      <c r="H110" s="141">
        <v>2</v>
      </c>
      <c r="I110" s="141">
        <v>16</v>
      </c>
      <c r="J110" s="142">
        <f>G110*400+H110*100+I110</f>
        <v>216</v>
      </c>
      <c r="K110" s="142">
        <f>J110-P110</f>
        <v>144.1275</v>
      </c>
      <c r="L110" s="141">
        <f t="shared" ref="L110" si="8">Y110*0.25</f>
        <v>48.872500000000002</v>
      </c>
      <c r="M110" s="140"/>
      <c r="N110" s="140"/>
      <c r="O110" s="141">
        <f t="shared" ref="O110" si="9">Z111*0.25</f>
        <v>23</v>
      </c>
      <c r="P110" s="141">
        <f t="shared" ref="P110" si="10">L110+O110</f>
        <v>71.872500000000002</v>
      </c>
      <c r="Q110" s="140">
        <v>77</v>
      </c>
      <c r="R110" s="143" t="s">
        <v>155</v>
      </c>
      <c r="S110" s="140" t="s">
        <v>156</v>
      </c>
      <c r="T110" s="140" t="s">
        <v>157</v>
      </c>
      <c r="U110" s="140"/>
      <c r="V110" s="140"/>
      <c r="W110" s="144">
        <v>11.3</v>
      </c>
      <c r="X110" s="144">
        <v>17.3</v>
      </c>
      <c r="Y110" s="141">
        <f t="shared" ref="Y110" si="11">X110*W110</f>
        <v>195.49</v>
      </c>
      <c r="Z110" s="141"/>
      <c r="AA110" s="144"/>
      <c r="AB110" s="144"/>
      <c r="AC110" s="140"/>
      <c r="AD110" s="140" t="s">
        <v>158</v>
      </c>
      <c r="AE110" s="140" t="s">
        <v>56</v>
      </c>
    </row>
    <row r="111" spans="1:31" ht="15" x14ac:dyDescent="0.15">
      <c r="A111" s="140"/>
      <c r="B111" s="140"/>
      <c r="C111" s="140"/>
      <c r="D111" s="140"/>
      <c r="E111" s="140"/>
      <c r="F111" s="140"/>
      <c r="G111" s="141"/>
      <c r="H111" s="141"/>
      <c r="I111" s="141"/>
      <c r="J111" s="142"/>
      <c r="K111" s="142"/>
      <c r="L111" s="141"/>
      <c r="M111" s="140"/>
      <c r="N111" s="140"/>
      <c r="O111" s="141"/>
      <c r="P111" s="141"/>
      <c r="Q111" s="140"/>
      <c r="R111" s="143"/>
      <c r="S111" s="140" t="s">
        <v>128</v>
      </c>
      <c r="T111" s="140"/>
      <c r="U111" s="140"/>
      <c r="V111" s="140"/>
      <c r="W111" s="144">
        <v>8</v>
      </c>
      <c r="X111" s="144">
        <v>11.5</v>
      </c>
      <c r="Y111" s="141"/>
      <c r="Z111" s="141">
        <f t="shared" ref="Z111" si="12">W111*X111</f>
        <v>92</v>
      </c>
      <c r="AA111" s="144"/>
      <c r="AB111" s="144"/>
      <c r="AC111" s="140">
        <v>21</v>
      </c>
      <c r="AD111" s="140" t="s">
        <v>158</v>
      </c>
      <c r="AE111" s="140" t="s">
        <v>159</v>
      </c>
    </row>
    <row r="112" spans="1:31" x14ac:dyDescent="0.15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139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</row>
    <row r="113" spans="1:31" ht="15" x14ac:dyDescent="0.15">
      <c r="A113" s="140">
        <v>2</v>
      </c>
      <c r="B113" s="140" t="s">
        <v>57</v>
      </c>
      <c r="C113" s="140">
        <v>3692</v>
      </c>
      <c r="D113" s="140">
        <v>691</v>
      </c>
      <c r="E113" s="140">
        <v>126</v>
      </c>
      <c r="F113" s="140" t="s">
        <v>154</v>
      </c>
      <c r="G113" s="141">
        <v>1</v>
      </c>
      <c r="H113" s="141">
        <v>3</v>
      </c>
      <c r="I113" s="141">
        <v>69</v>
      </c>
      <c r="J113" s="142">
        <f>G113*400+H113*100+I113</f>
        <v>769</v>
      </c>
      <c r="K113" s="142">
        <f>J113-P113</f>
        <v>341.846</v>
      </c>
      <c r="L113" s="141"/>
      <c r="M113" s="140"/>
      <c r="N113" s="140"/>
      <c r="O113" s="141">
        <f>Z114+Z113+Z115*0.25</f>
        <v>427.154</v>
      </c>
      <c r="P113" s="141">
        <f t="shared" ref="P113" si="13">L113+O113</f>
        <v>427.154</v>
      </c>
      <c r="Q113" s="140">
        <v>67</v>
      </c>
      <c r="R113" s="143" t="s">
        <v>160</v>
      </c>
      <c r="S113" s="140" t="s">
        <v>161</v>
      </c>
      <c r="T113" s="140"/>
      <c r="U113" s="140"/>
      <c r="V113" s="140"/>
      <c r="W113" s="141">
        <v>14.59</v>
      </c>
      <c r="X113" s="141">
        <v>25.6</v>
      </c>
      <c r="Y113" s="141"/>
      <c r="Z113" s="141">
        <f t="shared" ref="Z113:Z115" si="14">W113*X113</f>
        <v>373.50400000000002</v>
      </c>
      <c r="AA113" s="141"/>
      <c r="AB113" s="141"/>
      <c r="AC113" s="140"/>
      <c r="AD113" s="140" t="s">
        <v>162</v>
      </c>
      <c r="AE113" s="140" t="s">
        <v>56</v>
      </c>
    </row>
    <row r="114" spans="1:31" ht="15" x14ac:dyDescent="0.15">
      <c r="A114" s="140"/>
      <c r="B114" s="140"/>
      <c r="C114" s="140"/>
      <c r="D114" s="140"/>
      <c r="E114" s="140"/>
      <c r="F114" s="140"/>
      <c r="G114" s="141"/>
      <c r="H114" s="141"/>
      <c r="I114" s="141"/>
      <c r="J114" s="142"/>
      <c r="K114" s="142"/>
      <c r="L114" s="141"/>
      <c r="M114" s="140"/>
      <c r="N114" s="140"/>
      <c r="O114" s="141"/>
      <c r="P114" s="141"/>
      <c r="Q114" s="140"/>
      <c r="R114" s="143"/>
      <c r="S114" s="140" t="s">
        <v>128</v>
      </c>
      <c r="T114" s="140"/>
      <c r="U114" s="140"/>
      <c r="V114" s="140"/>
      <c r="W114" s="141">
        <v>5</v>
      </c>
      <c r="X114" s="141">
        <v>8.3000000000000007</v>
      </c>
      <c r="Y114" s="141"/>
      <c r="Z114" s="141">
        <f t="shared" si="14"/>
        <v>41.5</v>
      </c>
      <c r="AA114" s="141"/>
      <c r="AB114" s="141"/>
      <c r="AC114" s="140"/>
      <c r="AD114" s="140" t="s">
        <v>163</v>
      </c>
      <c r="AE114" s="140" t="s">
        <v>159</v>
      </c>
    </row>
    <row r="115" spans="1:31" ht="15" x14ac:dyDescent="0.15">
      <c r="A115" s="140"/>
      <c r="B115" s="140"/>
      <c r="C115" s="140"/>
      <c r="D115" s="140"/>
      <c r="E115" s="140"/>
      <c r="F115" s="140"/>
      <c r="G115" s="141"/>
      <c r="H115" s="141"/>
      <c r="I115" s="141"/>
      <c r="J115" s="142"/>
      <c r="K115" s="142"/>
      <c r="L115" s="141"/>
      <c r="M115" s="140"/>
      <c r="N115" s="140"/>
      <c r="O115" s="141"/>
      <c r="P115" s="141"/>
      <c r="Q115" s="140"/>
      <c r="R115" s="143"/>
      <c r="S115" s="140" t="s">
        <v>164</v>
      </c>
      <c r="T115" s="140"/>
      <c r="U115" s="140"/>
      <c r="V115" s="140"/>
      <c r="W115" s="141">
        <v>8.1</v>
      </c>
      <c r="X115" s="141">
        <v>6</v>
      </c>
      <c r="Y115" s="141"/>
      <c r="Z115" s="141">
        <f t="shared" si="14"/>
        <v>48.599999999999994</v>
      </c>
      <c r="AA115" s="141"/>
      <c r="AB115" s="141"/>
      <c r="AC115" s="140"/>
      <c r="AD115" s="140" t="s">
        <v>165</v>
      </c>
      <c r="AE115" s="140" t="s">
        <v>159</v>
      </c>
    </row>
    <row r="116" spans="1:31" x14ac:dyDescent="0.1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139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</row>
    <row r="117" spans="1:31" ht="15" x14ac:dyDescent="0.15">
      <c r="A117" s="140">
        <v>3</v>
      </c>
      <c r="B117" s="140" t="s">
        <v>57</v>
      </c>
      <c r="C117" s="140">
        <v>3689</v>
      </c>
      <c r="D117" s="140">
        <v>695</v>
      </c>
      <c r="E117" s="140">
        <v>123</v>
      </c>
      <c r="F117" s="140" t="s">
        <v>154</v>
      </c>
      <c r="G117" s="141">
        <v>1</v>
      </c>
      <c r="H117" s="141">
        <v>3</v>
      </c>
      <c r="I117" s="141">
        <v>48</v>
      </c>
      <c r="J117" s="142">
        <f>G117*400+H117*100+I117</f>
        <v>748</v>
      </c>
      <c r="K117" s="142">
        <f>J117-P117</f>
        <v>697.86</v>
      </c>
      <c r="L117" s="141">
        <f>Y117*0.25</f>
        <v>24</v>
      </c>
      <c r="M117" s="140">
        <v>26.14</v>
      </c>
      <c r="N117" s="140"/>
      <c r="O117" s="141"/>
      <c r="P117" s="141">
        <v>50.14</v>
      </c>
      <c r="Q117" s="140">
        <v>65</v>
      </c>
      <c r="R117" s="143" t="s">
        <v>166</v>
      </c>
      <c r="S117" s="140" t="s">
        <v>156</v>
      </c>
      <c r="T117" s="140" t="s">
        <v>157</v>
      </c>
      <c r="U117" s="140"/>
      <c r="V117" s="140"/>
      <c r="W117" s="141">
        <v>8</v>
      </c>
      <c r="X117" s="141">
        <v>12</v>
      </c>
      <c r="Y117" s="141">
        <f t="shared" ref="Y117" si="15">X117*W117</f>
        <v>96</v>
      </c>
      <c r="Z117" s="141"/>
      <c r="AA117" s="141"/>
      <c r="AB117" s="141"/>
      <c r="AC117" s="140"/>
      <c r="AD117" s="140" t="s">
        <v>167</v>
      </c>
      <c r="AE117" s="140" t="s">
        <v>56</v>
      </c>
    </row>
    <row r="118" spans="1:31" ht="15" x14ac:dyDescent="0.15">
      <c r="A118" s="140"/>
      <c r="B118" s="140"/>
      <c r="C118" s="140"/>
      <c r="D118" s="140"/>
      <c r="E118" s="140"/>
      <c r="F118" s="140"/>
      <c r="G118" s="141"/>
      <c r="H118" s="141"/>
      <c r="I118" s="141"/>
      <c r="J118" s="142"/>
      <c r="K118" s="142"/>
      <c r="L118" s="141"/>
      <c r="M118" s="140"/>
      <c r="N118" s="140"/>
      <c r="O118" s="141"/>
      <c r="P118" s="141"/>
      <c r="Q118" s="140"/>
      <c r="R118" s="143"/>
      <c r="S118" s="140" t="s">
        <v>168</v>
      </c>
      <c r="T118" s="140"/>
      <c r="U118" s="140"/>
      <c r="V118" s="140"/>
      <c r="W118" s="141">
        <v>6</v>
      </c>
      <c r="X118" s="141">
        <v>12</v>
      </c>
      <c r="Y118" s="141"/>
      <c r="Z118" s="141">
        <f t="shared" ref="Z118:Z119" si="16">W118*X118</f>
        <v>72</v>
      </c>
      <c r="AA118" s="141"/>
      <c r="AB118" s="141"/>
      <c r="AC118" s="140"/>
      <c r="AD118" s="140" t="s">
        <v>169</v>
      </c>
      <c r="AE118" s="140" t="s">
        <v>159</v>
      </c>
    </row>
    <row r="119" spans="1:31" ht="15" x14ac:dyDescent="0.15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139"/>
      <c r="S119" s="140" t="s">
        <v>170</v>
      </c>
      <c r="T119" s="140" t="s">
        <v>142</v>
      </c>
      <c r="U119" s="140"/>
      <c r="V119" s="140"/>
      <c r="W119" s="141">
        <v>3.7</v>
      </c>
      <c r="X119" s="141">
        <v>8.8000000000000007</v>
      </c>
      <c r="Y119" s="141"/>
      <c r="Z119" s="141">
        <f t="shared" si="16"/>
        <v>32.56</v>
      </c>
      <c r="AA119" s="141"/>
      <c r="AB119" s="141"/>
      <c r="AC119" s="140">
        <v>1</v>
      </c>
      <c r="AD119" s="140" t="s">
        <v>171</v>
      </c>
      <c r="AE119" s="140" t="s">
        <v>159</v>
      </c>
    </row>
    <row r="120" spans="1:31" x14ac:dyDescent="0.15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139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</row>
    <row r="121" spans="1:31" x14ac:dyDescent="0.15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139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</row>
    <row r="122" spans="1:31" ht="17.25" x14ac:dyDescent="0.15">
      <c r="A122" s="145">
        <v>4</v>
      </c>
      <c r="B122" s="145" t="s">
        <v>57</v>
      </c>
      <c r="C122" s="145">
        <v>3732</v>
      </c>
      <c r="D122" s="145">
        <v>603</v>
      </c>
      <c r="E122" s="145">
        <v>166</v>
      </c>
      <c r="F122" s="145" t="s">
        <v>154</v>
      </c>
      <c r="G122" s="146">
        <v>0</v>
      </c>
      <c r="H122" s="146">
        <v>2</v>
      </c>
      <c r="I122" s="146">
        <v>72</v>
      </c>
      <c r="J122" s="147">
        <f>G122*400+H122*100+I122</f>
        <v>272</v>
      </c>
      <c r="K122" s="147">
        <v>80.06</v>
      </c>
      <c r="L122" s="146">
        <f>Y122*0.25</f>
        <v>93.9375</v>
      </c>
      <c r="M122" s="145">
        <v>98</v>
      </c>
      <c r="N122" s="145"/>
      <c r="O122" s="146"/>
      <c r="P122" s="146">
        <v>191.94</v>
      </c>
      <c r="Q122" s="145">
        <v>56</v>
      </c>
      <c r="R122" s="148" t="s">
        <v>172</v>
      </c>
      <c r="S122" s="145" t="s">
        <v>156</v>
      </c>
      <c r="T122" s="145" t="s">
        <v>142</v>
      </c>
      <c r="U122" s="145"/>
      <c r="V122" s="145"/>
      <c r="W122" s="146">
        <v>16.7</v>
      </c>
      <c r="X122" s="146">
        <v>22.5</v>
      </c>
      <c r="Y122" s="146">
        <f t="shared" ref="Y122" si="17">X122*W122</f>
        <v>375.75</v>
      </c>
      <c r="Z122" s="146"/>
      <c r="AA122" s="146"/>
      <c r="AB122" s="146"/>
      <c r="AC122" s="145"/>
      <c r="AD122" s="145" t="s">
        <v>173</v>
      </c>
      <c r="AE122" s="145" t="s">
        <v>56</v>
      </c>
    </row>
    <row r="123" spans="1:31" ht="17.25" x14ac:dyDescent="0.15">
      <c r="A123" s="145"/>
      <c r="B123" s="145"/>
      <c r="C123" s="145"/>
      <c r="D123" s="145"/>
      <c r="E123" s="145"/>
      <c r="F123" s="145"/>
      <c r="G123" s="146"/>
      <c r="H123" s="146"/>
      <c r="I123" s="146"/>
      <c r="J123" s="147"/>
      <c r="K123" s="147"/>
      <c r="L123" s="146"/>
      <c r="M123" s="145"/>
      <c r="N123" s="145"/>
      <c r="O123" s="146"/>
      <c r="P123" s="146"/>
      <c r="Q123" s="145"/>
      <c r="R123" s="148"/>
      <c r="S123" s="145" t="s">
        <v>161</v>
      </c>
      <c r="T123" s="145"/>
      <c r="U123" s="145"/>
      <c r="V123" s="145"/>
      <c r="W123" s="146"/>
      <c r="X123" s="146"/>
      <c r="Y123" s="146"/>
      <c r="Z123" s="146"/>
      <c r="AA123" s="146"/>
      <c r="AB123" s="146"/>
      <c r="AC123" s="145"/>
      <c r="AD123" s="145"/>
      <c r="AE123" s="145"/>
    </row>
    <row r="124" spans="1:31" ht="17.25" x14ac:dyDescent="0.15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50"/>
      <c r="S124" s="145" t="s">
        <v>174</v>
      </c>
      <c r="T124" s="145" t="s">
        <v>157</v>
      </c>
      <c r="U124" s="145"/>
      <c r="V124" s="145"/>
      <c r="W124" s="145">
        <v>7</v>
      </c>
      <c r="X124" s="145">
        <v>14</v>
      </c>
      <c r="Y124" s="145"/>
      <c r="Z124" s="145"/>
      <c r="AA124" s="145">
        <v>98</v>
      </c>
      <c r="AB124" s="149"/>
      <c r="AC124" s="149"/>
      <c r="AD124" s="145" t="s">
        <v>175</v>
      </c>
      <c r="AE124" s="145" t="s">
        <v>90</v>
      </c>
    </row>
    <row r="125" spans="1:31" x14ac:dyDescent="0.15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139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</row>
    <row r="126" spans="1:31" ht="23.25" x14ac:dyDescent="0.5">
      <c r="A126" s="151" t="s">
        <v>176</v>
      </c>
      <c r="B126" s="152"/>
      <c r="C126" s="152"/>
      <c r="D126" s="153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154"/>
      <c r="S126" s="154"/>
      <c r="T126" s="154"/>
      <c r="U126" s="154"/>
      <c r="V126" s="154"/>
      <c r="W126" s="154"/>
      <c r="X126" s="154"/>
      <c r="Y126" s="154"/>
      <c r="Z126" s="154"/>
      <c r="AA126" s="154"/>
      <c r="AB126" s="154"/>
      <c r="AC126" s="154"/>
      <c r="AD126" s="154"/>
    </row>
    <row r="127" spans="1:31" ht="18" x14ac:dyDescent="0.4">
      <c r="A127" s="154">
        <v>1</v>
      </c>
      <c r="B127" s="154" t="s">
        <v>57</v>
      </c>
      <c r="C127" s="154">
        <v>31475</v>
      </c>
      <c r="D127" s="154">
        <v>633</v>
      </c>
      <c r="E127" s="154">
        <v>1373</v>
      </c>
      <c r="F127" s="154">
        <v>9</v>
      </c>
      <c r="G127" s="154">
        <f>-I41928</f>
        <v>0</v>
      </c>
      <c r="H127" s="154">
        <v>1</v>
      </c>
      <c r="I127" s="154">
        <v>23</v>
      </c>
      <c r="J127" s="154">
        <v>123</v>
      </c>
      <c r="K127" s="154">
        <v>123</v>
      </c>
      <c r="L127" s="154"/>
      <c r="M127" s="154"/>
      <c r="N127" s="154"/>
      <c r="O127" s="154"/>
      <c r="P127" s="154"/>
      <c r="Q127" s="154"/>
      <c r="R127" s="154"/>
      <c r="S127" s="154"/>
      <c r="T127" s="154"/>
      <c r="U127" s="154"/>
      <c r="V127" s="154"/>
      <c r="W127" s="154"/>
      <c r="X127" s="154"/>
      <c r="Y127" s="154"/>
      <c r="Z127" s="154"/>
      <c r="AA127" s="154"/>
      <c r="AB127" s="154"/>
      <c r="AC127" s="154"/>
      <c r="AD127" s="154" t="s">
        <v>177</v>
      </c>
    </row>
    <row r="128" spans="1:31" ht="18" x14ac:dyDescent="0.4">
      <c r="A128" s="154"/>
      <c r="B128" s="154"/>
      <c r="C128" s="154"/>
      <c r="D128" s="154"/>
      <c r="E128" s="154"/>
      <c r="F128" s="154"/>
      <c r="G128" s="154"/>
      <c r="H128" s="154"/>
      <c r="I128" s="154"/>
      <c r="J128" s="154"/>
      <c r="K128" s="154" t="s">
        <v>178</v>
      </c>
      <c r="L128" s="154"/>
      <c r="M128" s="154"/>
      <c r="N128" s="154"/>
      <c r="O128" s="154"/>
      <c r="P128" s="154"/>
      <c r="Q128" s="154"/>
      <c r="R128" s="154"/>
      <c r="S128" s="154"/>
      <c r="T128" s="154"/>
      <c r="U128" s="154"/>
      <c r="V128" s="154"/>
      <c r="W128" s="154"/>
      <c r="X128" s="154"/>
      <c r="Y128" s="154"/>
      <c r="Z128" s="154"/>
      <c r="AA128" s="154"/>
      <c r="AB128" s="154"/>
      <c r="AC128" s="154"/>
      <c r="AD128" s="154" t="s">
        <v>179</v>
      </c>
    </row>
    <row r="129" spans="1:31" ht="18" x14ac:dyDescent="0.4">
      <c r="A129" s="154">
        <v>2</v>
      </c>
      <c r="B129" s="154" t="s">
        <v>57</v>
      </c>
      <c r="C129" s="154">
        <v>14984</v>
      </c>
      <c r="D129" s="154">
        <v>564</v>
      </c>
      <c r="E129" s="154">
        <v>1219</v>
      </c>
      <c r="F129" s="154">
        <v>5</v>
      </c>
      <c r="G129" s="154">
        <v>6</v>
      </c>
      <c r="H129" s="154">
        <v>3</v>
      </c>
      <c r="I129" s="154">
        <v>70</v>
      </c>
      <c r="J129" s="154">
        <v>2770</v>
      </c>
      <c r="K129" s="154">
        <v>2770</v>
      </c>
      <c r="L129" s="154"/>
      <c r="M129" s="154"/>
      <c r="N129" s="154"/>
      <c r="O129" s="154"/>
      <c r="P129" s="154"/>
      <c r="Q129" s="154"/>
      <c r="R129" s="154"/>
      <c r="S129" s="154"/>
      <c r="T129" s="154"/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</row>
    <row r="130" spans="1:31" ht="18" x14ac:dyDescent="0.4">
      <c r="A130" s="154"/>
      <c r="B130" s="154"/>
      <c r="C130" s="154"/>
      <c r="D130" s="154"/>
      <c r="E130" s="154"/>
      <c r="F130" s="154"/>
      <c r="G130" s="154"/>
      <c r="H130" s="154"/>
      <c r="I130" s="154"/>
      <c r="J130" s="154"/>
      <c r="K130" s="154" t="s">
        <v>178</v>
      </c>
      <c r="L130" s="154"/>
      <c r="M130" s="154"/>
      <c r="N130" s="154"/>
      <c r="O130" s="154"/>
      <c r="P130" s="154"/>
      <c r="Q130" s="154"/>
      <c r="R130" s="154"/>
      <c r="S130" s="154"/>
      <c r="T130" s="154"/>
      <c r="U130" s="154"/>
      <c r="V130" s="154"/>
      <c r="W130" s="154"/>
      <c r="X130" s="154"/>
      <c r="Y130" s="154"/>
      <c r="Z130" s="154"/>
      <c r="AA130" s="154"/>
      <c r="AB130" s="154"/>
      <c r="AC130" s="154"/>
      <c r="AD130" s="154"/>
    </row>
    <row r="131" spans="1:31" ht="18" x14ac:dyDescent="0.4">
      <c r="A131" s="154"/>
      <c r="B131" s="154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  <c r="S131" s="154"/>
      <c r="T131" s="154"/>
      <c r="U131" s="154"/>
      <c r="V131" s="154"/>
      <c r="W131" s="154"/>
      <c r="X131" s="154"/>
      <c r="Y131" s="154"/>
      <c r="Z131" s="154"/>
      <c r="AA131" s="154"/>
      <c r="AB131" s="154"/>
      <c r="AC131" s="154"/>
      <c r="AD131" s="154"/>
    </row>
    <row r="132" spans="1:31" ht="18" x14ac:dyDescent="0.4">
      <c r="A132" s="154">
        <v>3</v>
      </c>
      <c r="B132" s="154" t="s">
        <v>57</v>
      </c>
      <c r="C132" s="154">
        <v>40297</v>
      </c>
      <c r="D132" s="154">
        <v>575</v>
      </c>
      <c r="E132" s="154">
        <v>1541</v>
      </c>
      <c r="F132" s="154">
        <v>9</v>
      </c>
      <c r="G132" s="154">
        <v>0</v>
      </c>
      <c r="H132" s="154">
        <v>2</v>
      </c>
      <c r="I132" s="154">
        <v>0</v>
      </c>
      <c r="J132" s="130">
        <f t="shared" ref="J132" si="18">G132*400+H132*100+I132</f>
        <v>200</v>
      </c>
      <c r="K132" s="131">
        <v>200</v>
      </c>
      <c r="L132" s="154"/>
      <c r="M132" s="154"/>
      <c r="N132" s="154"/>
      <c r="O132" s="154"/>
      <c r="P132" s="131"/>
      <c r="Q132" s="154"/>
      <c r="R132" s="154">
        <v>37</v>
      </c>
      <c r="S132" s="154"/>
      <c r="T132" s="154"/>
      <c r="U132" s="154"/>
      <c r="V132" s="154"/>
      <c r="W132" s="154"/>
      <c r="X132" s="154"/>
      <c r="Y132" s="154"/>
      <c r="Z132" s="154"/>
      <c r="AA132" s="154"/>
      <c r="AB132" s="154"/>
      <c r="AC132" s="154"/>
      <c r="AD132" s="154" t="s">
        <v>180</v>
      </c>
    </row>
    <row r="133" spans="1:31" ht="18" x14ac:dyDescent="0.4">
      <c r="A133" s="154"/>
      <c r="B133" s="154"/>
      <c r="C133" s="154"/>
      <c r="D133" s="154"/>
      <c r="E133" s="154"/>
      <c r="F133" s="154"/>
      <c r="G133" s="154"/>
      <c r="H133" s="154"/>
      <c r="I133" s="154"/>
      <c r="J133" s="155" t="s">
        <v>181</v>
      </c>
      <c r="K133" s="156"/>
      <c r="L133" s="154"/>
      <c r="M133" s="154"/>
      <c r="N133" s="154"/>
      <c r="O133" s="154"/>
      <c r="P133" s="154"/>
      <c r="Q133" s="154"/>
      <c r="R133" s="154"/>
      <c r="S133" s="154"/>
      <c r="T133" s="154"/>
      <c r="U133" s="154"/>
      <c r="V133" s="154"/>
      <c r="W133" s="154"/>
      <c r="X133" s="154"/>
      <c r="Y133" s="154"/>
      <c r="Z133" s="154"/>
      <c r="AA133" s="154"/>
      <c r="AB133" s="154"/>
      <c r="AC133" s="154"/>
      <c r="AD133" s="154"/>
    </row>
    <row r="134" spans="1:31" ht="18" x14ac:dyDescent="0.4">
      <c r="A134" s="154"/>
      <c r="B134" s="154"/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  <c r="Z134" s="154"/>
      <c r="AA134" s="154"/>
      <c r="AB134" s="154"/>
      <c r="AC134" s="154"/>
      <c r="AD134" s="154"/>
    </row>
    <row r="135" spans="1:31" ht="18" x14ac:dyDescent="0.4">
      <c r="A135" s="154">
        <v>4</v>
      </c>
      <c r="B135" s="154" t="s">
        <v>57</v>
      </c>
      <c r="C135" s="154">
        <v>25345</v>
      </c>
      <c r="D135" s="154">
        <v>628</v>
      </c>
      <c r="E135" s="154">
        <v>2316</v>
      </c>
      <c r="F135" s="154">
        <v>9</v>
      </c>
      <c r="G135" s="154">
        <v>1</v>
      </c>
      <c r="H135" s="154">
        <v>0</v>
      </c>
      <c r="I135" s="154">
        <v>46</v>
      </c>
      <c r="J135" s="154">
        <v>446</v>
      </c>
      <c r="K135" s="154">
        <v>446</v>
      </c>
      <c r="L135" s="154"/>
      <c r="M135" s="154"/>
      <c r="N135" s="154"/>
      <c r="O135" s="154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 t="s">
        <v>182</v>
      </c>
    </row>
    <row r="136" spans="1:31" ht="18" x14ac:dyDescent="0.4">
      <c r="A136" s="154"/>
      <c r="B136" s="154"/>
      <c r="C136" s="154"/>
      <c r="D136" s="154"/>
      <c r="E136" s="154"/>
      <c r="F136" s="154"/>
      <c r="G136" s="154"/>
      <c r="H136" s="154"/>
      <c r="I136" s="154"/>
      <c r="J136" s="155" t="s">
        <v>183</v>
      </c>
      <c r="K136" s="156"/>
      <c r="L136" s="154"/>
      <c r="M136" s="154"/>
      <c r="N136" s="154"/>
      <c r="O136" s="154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 t="s">
        <v>184</v>
      </c>
    </row>
    <row r="137" spans="1:31" ht="18" x14ac:dyDescent="0.4">
      <c r="A137" s="154"/>
      <c r="B137" s="154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</row>
    <row r="138" spans="1:31" ht="18" x14ac:dyDescent="0.15">
      <c r="A138" s="128">
        <v>5</v>
      </c>
      <c r="B138" s="128" t="s">
        <v>57</v>
      </c>
      <c r="C138" s="128">
        <v>45956</v>
      </c>
      <c r="D138" s="128">
        <v>568</v>
      </c>
      <c r="E138" s="128">
        <v>1692</v>
      </c>
      <c r="F138" s="128">
        <v>9</v>
      </c>
      <c r="G138" s="128">
        <v>1</v>
      </c>
      <c r="H138" s="128">
        <v>0</v>
      </c>
      <c r="I138" s="128">
        <v>88</v>
      </c>
      <c r="J138" s="130">
        <f t="shared" ref="J138:J142" si="19">G138*400+H138*100+I138</f>
        <v>488</v>
      </c>
      <c r="K138" s="131">
        <f t="shared" ref="K138:K142" si="20">J138-P138</f>
        <v>12.449999999999989</v>
      </c>
      <c r="L138" s="128">
        <f>Y138*0.25</f>
        <v>162.5</v>
      </c>
      <c r="M138" s="128"/>
      <c r="N138" s="128"/>
      <c r="O138" s="128">
        <f>Z139+Z140+AA141+Z142*0.25</f>
        <v>313.05</v>
      </c>
      <c r="P138" s="131">
        <f t="shared" ref="P138:P142" si="21">L138+O138</f>
        <v>475.55</v>
      </c>
      <c r="Q138" s="128">
        <v>51</v>
      </c>
      <c r="R138" s="128">
        <v>85</v>
      </c>
      <c r="S138" s="128" t="s">
        <v>185</v>
      </c>
      <c r="T138" s="128" t="s">
        <v>157</v>
      </c>
      <c r="U138" s="128"/>
      <c r="V138" s="128"/>
      <c r="W138" s="128">
        <v>25.6</v>
      </c>
      <c r="X138" s="128">
        <v>25</v>
      </c>
      <c r="Y138" s="128">
        <v>650</v>
      </c>
      <c r="Z138" s="128"/>
      <c r="AA138" s="128"/>
      <c r="AB138" s="128"/>
      <c r="AC138" s="128"/>
      <c r="AD138" s="128" t="s">
        <v>186</v>
      </c>
    </row>
    <row r="139" spans="1:31" ht="18" x14ac:dyDescent="0.4">
      <c r="A139" s="154"/>
      <c r="B139" s="154"/>
      <c r="C139" s="154"/>
      <c r="D139" s="154"/>
      <c r="E139" s="154"/>
      <c r="F139" s="154"/>
      <c r="G139" s="154"/>
      <c r="H139" s="154"/>
      <c r="I139" s="154"/>
      <c r="J139" s="130">
        <f t="shared" si="19"/>
        <v>0</v>
      </c>
      <c r="K139" s="131">
        <f t="shared" si="20"/>
        <v>0</v>
      </c>
      <c r="L139" s="154"/>
      <c r="M139" s="154"/>
      <c r="N139" s="154"/>
      <c r="O139" s="154"/>
      <c r="P139" s="131">
        <f t="shared" si="21"/>
        <v>0</v>
      </c>
      <c r="Q139" s="154"/>
      <c r="R139" s="154"/>
      <c r="S139" s="154" t="s">
        <v>139</v>
      </c>
      <c r="T139" s="154"/>
      <c r="U139" s="154"/>
      <c r="V139" s="154"/>
      <c r="W139" s="154">
        <v>6</v>
      </c>
      <c r="X139" s="154">
        <v>4</v>
      </c>
      <c r="Y139" s="154"/>
      <c r="Z139" s="154">
        <v>24</v>
      </c>
      <c r="AA139" s="154"/>
      <c r="AB139" s="154"/>
      <c r="AC139" s="154"/>
      <c r="AD139" s="154"/>
    </row>
    <row r="140" spans="1:31" ht="18" x14ac:dyDescent="0.4">
      <c r="A140" s="154"/>
      <c r="B140" s="154"/>
      <c r="C140" s="154"/>
      <c r="D140" s="154"/>
      <c r="E140" s="154"/>
      <c r="F140" s="154"/>
      <c r="G140" s="154"/>
      <c r="H140" s="154"/>
      <c r="I140" s="154"/>
      <c r="J140" s="130">
        <f t="shared" si="19"/>
        <v>0</v>
      </c>
      <c r="K140" s="131">
        <f t="shared" si="20"/>
        <v>0</v>
      </c>
      <c r="L140" s="154"/>
      <c r="M140" s="154"/>
      <c r="N140" s="154"/>
      <c r="O140" s="154"/>
      <c r="P140" s="131">
        <f t="shared" si="21"/>
        <v>0</v>
      </c>
      <c r="Q140" s="154"/>
      <c r="R140" s="154"/>
      <c r="S140" s="154" t="s">
        <v>187</v>
      </c>
      <c r="T140" s="154"/>
      <c r="U140" s="154"/>
      <c r="V140" s="154"/>
      <c r="W140" s="154">
        <v>10</v>
      </c>
      <c r="X140" s="154">
        <v>14</v>
      </c>
      <c r="Y140" s="154"/>
      <c r="Z140" s="154">
        <v>140</v>
      </c>
      <c r="AA140" s="154"/>
      <c r="AB140" s="154"/>
      <c r="AC140" s="154"/>
      <c r="AD140" s="154"/>
    </row>
    <row r="141" spans="1:31" ht="18" x14ac:dyDescent="0.4">
      <c r="A141" s="154"/>
      <c r="B141" s="154"/>
      <c r="C141" s="154"/>
      <c r="D141" s="154"/>
      <c r="E141" s="154"/>
      <c r="F141" s="154"/>
      <c r="G141" s="154"/>
      <c r="H141" s="154"/>
      <c r="I141" s="154"/>
      <c r="J141" s="130">
        <f t="shared" si="19"/>
        <v>0</v>
      </c>
      <c r="K141" s="131">
        <f t="shared" si="20"/>
        <v>0</v>
      </c>
      <c r="L141" s="154"/>
      <c r="M141" s="154"/>
      <c r="N141" s="154"/>
      <c r="O141" s="154"/>
      <c r="P141" s="131">
        <f t="shared" si="21"/>
        <v>0</v>
      </c>
      <c r="Q141" s="154"/>
      <c r="R141" s="154"/>
      <c r="S141" s="154" t="s">
        <v>188</v>
      </c>
      <c r="T141" s="154"/>
      <c r="U141" s="154"/>
      <c r="V141" s="154"/>
      <c r="W141" s="154">
        <v>3.7</v>
      </c>
      <c r="X141" s="154">
        <v>6.5</v>
      </c>
      <c r="Y141" s="154"/>
      <c r="AA141" s="154">
        <v>24.05</v>
      </c>
      <c r="AB141" s="154"/>
      <c r="AC141" s="154"/>
      <c r="AD141" s="154"/>
    </row>
    <row r="142" spans="1:31" ht="18" x14ac:dyDescent="0.4">
      <c r="A142" s="154"/>
      <c r="B142" s="154"/>
      <c r="C142" s="154"/>
      <c r="D142" s="154"/>
      <c r="E142" s="154"/>
      <c r="F142" s="154"/>
      <c r="G142" s="154"/>
      <c r="H142" s="154"/>
      <c r="I142" s="154"/>
      <c r="J142" s="130">
        <f t="shared" si="19"/>
        <v>0</v>
      </c>
      <c r="K142" s="131">
        <f t="shared" si="20"/>
        <v>0</v>
      </c>
      <c r="L142" s="154"/>
      <c r="M142" s="154"/>
      <c r="N142" s="154"/>
      <c r="O142" s="154"/>
      <c r="P142" s="131">
        <f t="shared" si="21"/>
        <v>0</v>
      </c>
      <c r="Q142" s="154"/>
      <c r="R142" s="154"/>
      <c r="S142" s="154" t="s">
        <v>152</v>
      </c>
      <c r="T142" s="154"/>
      <c r="U142" s="154"/>
      <c r="V142" s="154"/>
      <c r="W142" s="154">
        <v>10</v>
      </c>
      <c r="X142" s="154">
        <v>50</v>
      </c>
      <c r="Y142" s="154"/>
      <c r="Z142" s="154">
        <v>500</v>
      </c>
      <c r="AA142" s="154"/>
      <c r="AB142" s="154"/>
      <c r="AC142" s="154"/>
      <c r="AD142" s="154"/>
    </row>
    <row r="143" spans="1:31" ht="18" x14ac:dyDescent="0.4">
      <c r="A143" s="154"/>
      <c r="B143" s="154"/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</row>
    <row r="144" spans="1:31" ht="12.75" x14ac:dyDescent="0.15">
      <c r="A144" s="157" t="s">
        <v>107</v>
      </c>
      <c r="B144" s="158"/>
      <c r="C144" s="159"/>
      <c r="D144" s="160"/>
      <c r="E144" s="160"/>
      <c r="F144" s="160"/>
      <c r="G144" s="160"/>
      <c r="H144" s="160"/>
      <c r="I144" s="160"/>
      <c r="J144" s="160"/>
      <c r="K144" s="160"/>
      <c r="L144" s="161"/>
      <c r="M144" s="160"/>
      <c r="N144" s="160"/>
      <c r="O144" s="160"/>
      <c r="P144" s="160"/>
      <c r="Q144" s="160"/>
      <c r="R144" s="162"/>
      <c r="S144" s="160"/>
      <c r="T144" s="160"/>
      <c r="U144" s="160"/>
      <c r="V144" s="160"/>
      <c r="W144" s="160"/>
      <c r="X144" s="160"/>
      <c r="Y144" s="160"/>
      <c r="Z144" s="161"/>
      <c r="AA144" s="160"/>
      <c r="AB144" s="160"/>
      <c r="AC144" s="160"/>
      <c r="AD144" s="160"/>
      <c r="AE144" s="160"/>
    </row>
    <row r="145" spans="1:31" x14ac:dyDescent="0.15">
      <c r="A145" s="160"/>
      <c r="B145" s="163"/>
      <c r="C145" s="160"/>
      <c r="D145" s="160"/>
      <c r="E145" s="160"/>
      <c r="F145" s="160"/>
      <c r="G145" s="160"/>
      <c r="H145" s="160"/>
      <c r="I145" s="160"/>
      <c r="J145" s="160"/>
      <c r="K145" s="160"/>
      <c r="L145" s="161"/>
      <c r="M145" s="160"/>
      <c r="N145" s="160"/>
      <c r="O145" s="160"/>
      <c r="P145" s="160"/>
      <c r="Q145" s="160"/>
      <c r="R145" s="162"/>
      <c r="S145" s="160"/>
      <c r="T145" s="160"/>
      <c r="U145" s="160"/>
      <c r="V145" s="160"/>
      <c r="W145" s="160"/>
      <c r="X145" s="160"/>
      <c r="Y145" s="160"/>
      <c r="Z145" s="161"/>
      <c r="AA145" s="160"/>
      <c r="AB145" s="160"/>
      <c r="AC145" s="160"/>
      <c r="AD145" s="160"/>
      <c r="AE145" s="160"/>
    </row>
    <row r="146" spans="1:31" x14ac:dyDescent="0.15">
      <c r="A146" s="160"/>
      <c r="B146" s="163"/>
      <c r="C146" s="160"/>
      <c r="D146" s="160"/>
      <c r="E146" s="160"/>
      <c r="F146" s="160"/>
      <c r="G146" s="160"/>
      <c r="H146" s="160"/>
      <c r="I146" s="160"/>
      <c r="J146" s="160"/>
      <c r="K146" s="160"/>
      <c r="L146" s="161"/>
      <c r="M146" s="160"/>
      <c r="N146" s="160"/>
      <c r="O146" s="160"/>
      <c r="P146" s="160"/>
      <c r="Q146" s="160"/>
      <c r="R146" s="162"/>
      <c r="S146" s="160"/>
      <c r="T146" s="160"/>
      <c r="U146" s="160"/>
      <c r="V146" s="160"/>
      <c r="W146" s="160"/>
      <c r="X146" s="160"/>
      <c r="Y146" s="160"/>
      <c r="Z146" s="161"/>
      <c r="AA146" s="160"/>
      <c r="AB146" s="160"/>
      <c r="AC146" s="160"/>
      <c r="AD146" s="160"/>
      <c r="AE146" s="160"/>
    </row>
    <row r="147" spans="1:31" x14ac:dyDescent="0.15">
      <c r="A147" s="164">
        <v>1</v>
      </c>
      <c r="B147" s="165" t="s">
        <v>57</v>
      </c>
      <c r="C147" s="164">
        <v>66244</v>
      </c>
      <c r="D147" s="164">
        <v>623</v>
      </c>
      <c r="E147" s="164">
        <v>346</v>
      </c>
      <c r="F147" s="164">
        <v>4</v>
      </c>
      <c r="G147" s="164">
        <v>4</v>
      </c>
      <c r="H147" s="164">
        <v>3</v>
      </c>
      <c r="I147" s="164">
        <v>40</v>
      </c>
      <c r="J147" s="174">
        <v>4340</v>
      </c>
      <c r="K147" s="167">
        <v>4307</v>
      </c>
      <c r="L147" s="166">
        <v>32.5</v>
      </c>
      <c r="M147" s="164"/>
      <c r="N147" s="164"/>
      <c r="O147" s="164"/>
      <c r="P147" s="164"/>
      <c r="Q147" s="164"/>
      <c r="R147" s="168" t="s">
        <v>189</v>
      </c>
      <c r="S147" s="164" t="s">
        <v>185</v>
      </c>
      <c r="T147" s="164"/>
      <c r="U147" s="164"/>
      <c r="V147" s="164"/>
      <c r="W147" s="169">
        <v>10</v>
      </c>
      <c r="X147" s="169">
        <v>13</v>
      </c>
      <c r="Y147" s="169">
        <v>130</v>
      </c>
      <c r="Z147" s="164">
        <v>32.5</v>
      </c>
      <c r="AA147" s="164"/>
      <c r="AB147" s="164"/>
      <c r="AC147" s="164"/>
      <c r="AD147" s="170" t="s">
        <v>190</v>
      </c>
    </row>
    <row r="148" spans="1:31" x14ac:dyDescent="0.15">
      <c r="A148" s="164"/>
      <c r="B148" s="165"/>
      <c r="C148" s="164"/>
      <c r="D148" s="164"/>
      <c r="E148" s="164"/>
      <c r="F148" s="164"/>
      <c r="G148" s="164"/>
      <c r="H148" s="164"/>
      <c r="I148" s="164"/>
      <c r="J148" s="174"/>
      <c r="K148" s="167"/>
      <c r="L148" s="166"/>
      <c r="M148" s="164"/>
      <c r="N148" s="164"/>
      <c r="O148" s="164"/>
      <c r="P148" s="164"/>
      <c r="Q148" s="164"/>
      <c r="R148" s="168"/>
      <c r="S148" s="164"/>
      <c r="T148" s="164"/>
      <c r="U148" s="164"/>
      <c r="V148" s="164"/>
      <c r="W148" s="164"/>
      <c r="X148" s="164"/>
      <c r="Y148" s="164"/>
      <c r="Z148" s="166"/>
      <c r="AA148" s="164"/>
      <c r="AB148" s="164"/>
      <c r="AC148" s="164"/>
      <c r="AD148" s="170" t="s">
        <v>56</v>
      </c>
    </row>
    <row r="149" spans="1:31" x14ac:dyDescent="0.15">
      <c r="A149" s="164"/>
      <c r="B149" s="165"/>
      <c r="C149" s="164"/>
      <c r="D149" s="164"/>
      <c r="E149" s="164"/>
      <c r="F149" s="164"/>
      <c r="G149" s="164"/>
      <c r="H149" s="164"/>
      <c r="I149" s="164"/>
      <c r="J149" s="174"/>
      <c r="K149" s="167"/>
      <c r="L149" s="166"/>
      <c r="M149" s="164"/>
      <c r="N149" s="164"/>
      <c r="O149" s="164"/>
      <c r="P149" s="164"/>
      <c r="Q149" s="164"/>
      <c r="R149" s="168"/>
      <c r="S149" s="164"/>
      <c r="T149" s="164"/>
      <c r="U149" s="164"/>
      <c r="V149" s="164"/>
      <c r="W149" s="164"/>
      <c r="X149" s="164"/>
      <c r="Y149" s="164"/>
      <c r="Z149" s="166"/>
      <c r="AA149" s="164"/>
      <c r="AB149" s="164"/>
      <c r="AC149" s="164"/>
      <c r="AD149" s="170" t="s">
        <v>191</v>
      </c>
    </row>
    <row r="150" spans="1:31" x14ac:dyDescent="0.15">
      <c r="A150" s="164"/>
      <c r="B150" s="165"/>
      <c r="C150" s="164"/>
      <c r="D150" s="164"/>
      <c r="E150" s="164"/>
      <c r="F150" s="164"/>
      <c r="G150" s="164"/>
      <c r="H150" s="164"/>
      <c r="I150" s="164"/>
      <c r="J150" s="174"/>
      <c r="K150" s="167"/>
      <c r="L150" s="166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  <c r="Z150" s="166"/>
      <c r="AA150" s="164"/>
      <c r="AB150" s="164"/>
      <c r="AC150" s="164"/>
      <c r="AD150" s="170" t="s">
        <v>192</v>
      </c>
    </row>
    <row r="151" spans="1:31" x14ac:dyDescent="0.15">
      <c r="A151" s="164"/>
      <c r="B151" s="165"/>
      <c r="C151" s="164"/>
      <c r="D151" s="164"/>
      <c r="E151" s="164"/>
      <c r="F151" s="164"/>
      <c r="G151" s="164"/>
      <c r="H151" s="164"/>
      <c r="I151" s="164"/>
      <c r="J151" s="174"/>
      <c r="K151" s="167"/>
      <c r="L151" s="166"/>
      <c r="M151" s="164"/>
      <c r="N151" s="164"/>
      <c r="O151" s="164"/>
      <c r="P151" s="164"/>
      <c r="Q151" s="164"/>
      <c r="R151" s="168"/>
      <c r="S151" s="164"/>
      <c r="T151" s="164"/>
      <c r="U151" s="164"/>
      <c r="V151" s="164"/>
      <c r="W151" s="164"/>
      <c r="X151" s="164"/>
      <c r="Y151" s="164"/>
      <c r="Z151" s="166"/>
      <c r="AA151" s="164"/>
      <c r="AB151" s="164"/>
      <c r="AC151" s="164"/>
      <c r="AD151" s="170"/>
    </row>
    <row r="152" spans="1:31" x14ac:dyDescent="0.15">
      <c r="A152" s="164">
        <v>2</v>
      </c>
      <c r="B152" s="165" t="s">
        <v>57</v>
      </c>
      <c r="C152" s="164">
        <v>73915</v>
      </c>
      <c r="D152" s="164">
        <v>32</v>
      </c>
      <c r="E152" s="164">
        <v>2485</v>
      </c>
      <c r="F152" s="164">
        <v>4</v>
      </c>
      <c r="G152" s="164">
        <v>4</v>
      </c>
      <c r="H152" s="164">
        <v>3</v>
      </c>
      <c r="I152" s="164">
        <v>40</v>
      </c>
      <c r="J152" s="174">
        <v>4340</v>
      </c>
      <c r="K152" s="167">
        <v>4340</v>
      </c>
      <c r="L152" s="166"/>
      <c r="M152" s="164"/>
      <c r="N152" s="164"/>
      <c r="O152" s="164"/>
      <c r="P152" s="164"/>
      <c r="Q152" s="164"/>
      <c r="R152" s="168" t="s">
        <v>193</v>
      </c>
      <c r="S152" s="164"/>
      <c r="T152" s="164"/>
      <c r="U152" s="164"/>
      <c r="V152" s="164"/>
      <c r="W152" s="169"/>
      <c r="X152" s="169"/>
      <c r="Y152" s="169"/>
      <c r="Z152" s="164"/>
      <c r="AA152" s="164"/>
      <c r="AB152" s="164"/>
      <c r="AC152" s="164"/>
      <c r="AD152" s="170" t="s">
        <v>194</v>
      </c>
    </row>
    <row r="153" spans="1:31" x14ac:dyDescent="0.15">
      <c r="A153" s="164"/>
      <c r="B153" s="165"/>
      <c r="C153" s="164"/>
      <c r="D153" s="164"/>
      <c r="E153" s="164"/>
      <c r="F153" s="164"/>
      <c r="G153" s="164"/>
      <c r="H153" s="164"/>
      <c r="I153" s="164"/>
      <c r="J153" s="174"/>
      <c r="K153" s="167"/>
      <c r="L153" s="166"/>
      <c r="M153" s="164"/>
      <c r="N153" s="164"/>
      <c r="O153" s="164"/>
      <c r="P153" s="164"/>
      <c r="Q153" s="164"/>
      <c r="R153" s="168"/>
      <c r="S153" s="164"/>
      <c r="T153" s="164"/>
      <c r="U153" s="164"/>
      <c r="V153" s="164"/>
      <c r="W153" s="164"/>
      <c r="X153" s="164"/>
      <c r="Y153" s="164"/>
      <c r="Z153" s="166"/>
      <c r="AA153" s="164"/>
      <c r="AB153" s="164"/>
      <c r="AC153" s="164"/>
      <c r="AD153" s="170" t="s">
        <v>56</v>
      </c>
    </row>
    <row r="154" spans="1:31" x14ac:dyDescent="0.15">
      <c r="A154" s="164"/>
      <c r="B154" s="165"/>
      <c r="C154" s="164"/>
      <c r="D154" s="164"/>
      <c r="E154" s="164"/>
      <c r="F154" s="164"/>
      <c r="G154" s="164"/>
      <c r="H154" s="164"/>
      <c r="I154" s="164"/>
      <c r="J154" s="174"/>
      <c r="K154" s="167"/>
      <c r="L154" s="166"/>
      <c r="M154" s="164"/>
      <c r="N154" s="164"/>
      <c r="O154" s="164"/>
      <c r="P154" s="164"/>
      <c r="Q154" s="164"/>
      <c r="R154" s="168"/>
      <c r="S154" s="164"/>
      <c r="T154" s="164"/>
      <c r="U154" s="164"/>
      <c r="V154" s="164"/>
      <c r="W154" s="164"/>
      <c r="X154" s="164"/>
      <c r="Y154" s="164"/>
      <c r="Z154" s="166"/>
      <c r="AA154" s="164"/>
      <c r="AB154" s="164"/>
      <c r="AC154" s="164"/>
      <c r="AD154" s="170"/>
    </row>
    <row r="155" spans="1:31" x14ac:dyDescent="0.15">
      <c r="A155" s="164">
        <v>3</v>
      </c>
      <c r="B155" s="165" t="s">
        <v>57</v>
      </c>
      <c r="C155" s="164">
        <v>10774</v>
      </c>
      <c r="D155" s="164">
        <v>582</v>
      </c>
      <c r="E155" s="164">
        <v>1067</v>
      </c>
      <c r="F155" s="164">
        <v>9</v>
      </c>
      <c r="G155" s="164">
        <v>31</v>
      </c>
      <c r="H155" s="164">
        <v>2</v>
      </c>
      <c r="I155" s="164">
        <v>31</v>
      </c>
      <c r="J155" s="174">
        <v>12631</v>
      </c>
      <c r="K155" s="167">
        <v>12631</v>
      </c>
      <c r="L155" s="166"/>
      <c r="M155" s="164"/>
      <c r="N155" s="164"/>
      <c r="O155" s="164"/>
      <c r="P155" s="164"/>
      <c r="Q155" s="164"/>
      <c r="R155" s="168" t="s">
        <v>195</v>
      </c>
      <c r="S155" s="164"/>
      <c r="T155" s="164"/>
      <c r="U155" s="164"/>
      <c r="V155" s="164"/>
      <c r="W155" s="169"/>
      <c r="X155" s="169"/>
      <c r="Y155" s="169"/>
      <c r="Z155" s="164"/>
      <c r="AA155" s="164"/>
      <c r="AB155" s="164"/>
      <c r="AC155" s="164"/>
      <c r="AD155" s="170" t="s">
        <v>196</v>
      </c>
    </row>
    <row r="156" spans="1:31" x14ac:dyDescent="0.15">
      <c r="A156" s="164"/>
      <c r="B156" s="165"/>
      <c r="C156" s="164"/>
      <c r="D156" s="164"/>
      <c r="E156" s="164"/>
      <c r="F156" s="164"/>
      <c r="G156" s="164"/>
      <c r="H156" s="164"/>
      <c r="I156" s="164"/>
      <c r="J156" s="174"/>
      <c r="K156" s="167"/>
      <c r="L156" s="166"/>
      <c r="M156" s="164"/>
      <c r="N156" s="164"/>
      <c r="O156" s="164"/>
      <c r="P156" s="164"/>
      <c r="Q156" s="164"/>
      <c r="R156" s="168"/>
      <c r="S156" s="164"/>
      <c r="T156" s="164"/>
      <c r="U156" s="164"/>
      <c r="V156" s="164"/>
      <c r="W156" s="164"/>
      <c r="X156" s="164"/>
      <c r="Y156" s="164"/>
      <c r="Z156" s="166"/>
      <c r="AA156" s="164"/>
      <c r="AB156" s="164"/>
      <c r="AC156" s="164"/>
      <c r="AD156" s="170" t="s">
        <v>197</v>
      </c>
    </row>
    <row r="157" spans="1:31" x14ac:dyDescent="0.15">
      <c r="A157" s="164"/>
      <c r="B157" s="165"/>
      <c r="C157" s="164"/>
      <c r="D157" s="164"/>
      <c r="E157" s="164"/>
      <c r="F157" s="164"/>
      <c r="G157" s="164"/>
      <c r="H157" s="164"/>
      <c r="I157" s="164"/>
      <c r="J157" s="175"/>
      <c r="K157" s="164"/>
      <c r="L157" s="171"/>
      <c r="M157" s="164"/>
      <c r="N157" s="164"/>
      <c r="O157" s="164"/>
      <c r="P157" s="164"/>
      <c r="Q157" s="164"/>
      <c r="R157" s="168"/>
      <c r="S157" s="164"/>
      <c r="T157" s="164"/>
      <c r="U157" s="164"/>
      <c r="V157" s="164"/>
      <c r="W157" s="164"/>
      <c r="X157" s="164"/>
      <c r="Y157" s="164"/>
      <c r="Z157" s="171"/>
      <c r="AA157" s="164"/>
      <c r="AB157" s="164"/>
      <c r="AC157" s="164"/>
      <c r="AD157" s="170" t="s">
        <v>198</v>
      </c>
    </row>
    <row r="158" spans="1:31" x14ac:dyDescent="0.15">
      <c r="A158" s="164"/>
      <c r="B158" s="165"/>
      <c r="C158" s="164"/>
      <c r="D158" s="164"/>
      <c r="E158" s="164"/>
      <c r="F158" s="164"/>
      <c r="G158" s="164"/>
      <c r="H158" s="164"/>
      <c r="I158" s="164"/>
      <c r="J158" s="175"/>
      <c r="K158" s="164"/>
      <c r="L158" s="171"/>
      <c r="M158" s="164"/>
      <c r="N158" s="164"/>
      <c r="O158" s="164"/>
      <c r="P158" s="164"/>
      <c r="Q158" s="164"/>
      <c r="R158" s="168"/>
      <c r="S158" s="164"/>
      <c r="T158" s="164"/>
      <c r="U158" s="164"/>
      <c r="V158" s="164"/>
      <c r="W158" s="164"/>
      <c r="X158" s="164"/>
      <c r="Y158" s="164"/>
      <c r="Z158" s="171"/>
      <c r="AA158" s="164"/>
      <c r="AB158" s="164"/>
      <c r="AC158" s="164"/>
      <c r="AD158" s="170" t="s">
        <v>199</v>
      </c>
    </row>
    <row r="159" spans="1:31" x14ac:dyDescent="0.15">
      <c r="A159" s="164"/>
      <c r="B159" s="165"/>
      <c r="C159" s="164"/>
      <c r="D159" s="164"/>
      <c r="E159" s="164"/>
      <c r="F159" s="164"/>
      <c r="G159" s="164"/>
      <c r="H159" s="164"/>
      <c r="I159" s="164"/>
      <c r="J159" s="175"/>
      <c r="K159" s="164"/>
      <c r="L159" s="171"/>
      <c r="M159" s="164"/>
      <c r="N159" s="164"/>
      <c r="O159" s="164"/>
      <c r="P159" s="164"/>
      <c r="Q159" s="164"/>
      <c r="R159" s="168"/>
      <c r="S159" s="164"/>
      <c r="T159" s="164"/>
      <c r="U159" s="164"/>
      <c r="V159" s="164"/>
      <c r="W159" s="164"/>
      <c r="X159" s="164"/>
      <c r="Y159" s="164"/>
      <c r="Z159" s="171"/>
      <c r="AA159" s="164"/>
      <c r="AB159" s="164"/>
      <c r="AC159" s="164"/>
      <c r="AD159" s="170" t="s">
        <v>200</v>
      </c>
    </row>
    <row r="160" spans="1:31" x14ac:dyDescent="0.15">
      <c r="A160" s="164"/>
      <c r="B160" s="165"/>
      <c r="C160" s="164"/>
      <c r="D160" s="164"/>
      <c r="E160" s="164"/>
      <c r="F160" s="164"/>
      <c r="G160" s="164"/>
      <c r="H160" s="164"/>
      <c r="I160" s="164"/>
      <c r="J160" s="175"/>
      <c r="K160" s="164"/>
      <c r="L160" s="171"/>
      <c r="M160" s="164"/>
      <c r="N160" s="164"/>
      <c r="O160" s="164"/>
      <c r="P160" s="164"/>
      <c r="Q160" s="164"/>
      <c r="R160" s="168"/>
      <c r="S160" s="164"/>
      <c r="T160" s="164"/>
      <c r="U160" s="164"/>
      <c r="V160" s="164"/>
      <c r="W160" s="164"/>
      <c r="X160" s="164"/>
      <c r="Y160" s="164"/>
      <c r="Z160" s="171"/>
      <c r="AA160" s="164"/>
      <c r="AB160" s="164"/>
      <c r="AC160" s="164"/>
      <c r="AD160" s="170" t="s">
        <v>94</v>
      </c>
    </row>
    <row r="161" spans="1:31" x14ac:dyDescent="0.15">
      <c r="A161" s="164"/>
      <c r="B161" s="165"/>
      <c r="C161" s="164"/>
      <c r="D161" s="164"/>
      <c r="E161" s="164"/>
      <c r="F161" s="164"/>
      <c r="G161" s="164"/>
      <c r="H161" s="164"/>
      <c r="I161" s="164"/>
      <c r="J161" s="175"/>
      <c r="K161" s="164"/>
      <c r="L161" s="171"/>
      <c r="M161" s="164"/>
      <c r="N161" s="164"/>
      <c r="O161" s="164"/>
      <c r="P161" s="164"/>
      <c r="Q161" s="164"/>
      <c r="R161" s="168"/>
      <c r="S161" s="164"/>
      <c r="T161" s="164"/>
      <c r="U161" s="164"/>
      <c r="V161" s="164"/>
      <c r="W161" s="164"/>
      <c r="X161" s="164"/>
      <c r="Y161" s="164"/>
      <c r="Z161" s="171"/>
      <c r="AA161" s="164"/>
      <c r="AB161" s="164"/>
      <c r="AC161" s="164"/>
      <c r="AD161" s="170"/>
    </row>
    <row r="162" spans="1:31" x14ac:dyDescent="0.15">
      <c r="A162" s="164">
        <v>4</v>
      </c>
      <c r="B162" s="165" t="s">
        <v>57</v>
      </c>
      <c r="C162" s="164">
        <v>13460</v>
      </c>
      <c r="D162" s="164">
        <v>575</v>
      </c>
      <c r="E162" s="164">
        <v>1196</v>
      </c>
      <c r="F162" s="164">
        <v>4</v>
      </c>
      <c r="G162" s="164">
        <v>10</v>
      </c>
      <c r="H162" s="164">
        <v>0</v>
      </c>
      <c r="I162" s="164">
        <v>75</v>
      </c>
      <c r="J162" s="174">
        <v>4075</v>
      </c>
      <c r="K162" s="167">
        <v>4041.25</v>
      </c>
      <c r="L162" s="172">
        <v>33.75</v>
      </c>
      <c r="M162" s="173"/>
      <c r="N162" s="164"/>
      <c r="O162" s="164"/>
      <c r="P162" s="164"/>
      <c r="Q162" s="164"/>
      <c r="R162" s="168"/>
      <c r="S162" s="164" t="s">
        <v>201</v>
      </c>
      <c r="T162" s="164"/>
      <c r="U162" s="164"/>
      <c r="V162" s="164"/>
      <c r="W162" s="169">
        <v>9</v>
      </c>
      <c r="X162" s="169">
        <v>15</v>
      </c>
      <c r="Y162" s="169">
        <v>135</v>
      </c>
      <c r="Z162" s="164"/>
      <c r="AA162" s="164"/>
      <c r="AB162" s="164">
        <v>33.75</v>
      </c>
      <c r="AC162" s="164"/>
      <c r="AD162" s="170" t="s">
        <v>202</v>
      </c>
    </row>
    <row r="163" spans="1:31" x14ac:dyDescent="0.15">
      <c r="A163" s="164"/>
      <c r="B163" s="165"/>
      <c r="C163" s="164"/>
      <c r="D163" s="164"/>
      <c r="E163" s="164"/>
      <c r="F163" s="164"/>
      <c r="G163" s="164"/>
      <c r="H163" s="164"/>
      <c r="I163" s="164"/>
      <c r="J163" s="174"/>
      <c r="K163" s="167" t="s">
        <v>203</v>
      </c>
      <c r="L163" s="166"/>
      <c r="M163" s="164"/>
      <c r="N163" s="164"/>
      <c r="O163" s="164"/>
      <c r="P163" s="164"/>
      <c r="Q163" s="164"/>
      <c r="R163" s="168"/>
      <c r="S163" s="164"/>
      <c r="T163" s="164"/>
      <c r="U163" s="164"/>
      <c r="V163" s="164"/>
      <c r="W163" s="164"/>
      <c r="X163" s="164"/>
      <c r="Y163" s="164"/>
      <c r="Z163" s="166"/>
      <c r="AA163" s="164"/>
      <c r="AB163" s="164"/>
      <c r="AC163" s="164"/>
      <c r="AD163" s="170" t="s">
        <v>56</v>
      </c>
    </row>
    <row r="164" spans="1:31" x14ac:dyDescent="0.15">
      <c r="A164" s="164"/>
      <c r="B164" s="165"/>
      <c r="C164" s="164"/>
      <c r="D164" s="164"/>
      <c r="E164" s="164"/>
      <c r="F164" s="164"/>
      <c r="G164" s="164"/>
      <c r="H164" s="164"/>
      <c r="I164" s="164"/>
      <c r="J164" s="164"/>
      <c r="K164" s="164"/>
      <c r="L164" s="171"/>
      <c r="M164" s="164"/>
      <c r="N164" s="164"/>
      <c r="O164" s="164"/>
      <c r="P164" s="164"/>
      <c r="Q164" s="164"/>
      <c r="R164" s="168"/>
      <c r="S164" s="164"/>
      <c r="T164" s="164"/>
      <c r="U164" s="164"/>
      <c r="V164" s="164"/>
      <c r="W164" s="164"/>
      <c r="X164" s="164"/>
      <c r="Y164" s="164"/>
      <c r="Z164" s="171"/>
      <c r="AA164" s="164"/>
      <c r="AB164" s="164"/>
      <c r="AC164" s="164"/>
      <c r="AD164" s="170" t="s">
        <v>204</v>
      </c>
    </row>
    <row r="165" spans="1:31" x14ac:dyDescent="0.15">
      <c r="A165" s="164"/>
      <c r="B165" s="165"/>
      <c r="C165" s="164"/>
      <c r="D165" s="164"/>
      <c r="E165" s="164"/>
      <c r="F165" s="164"/>
      <c r="G165" s="164"/>
      <c r="H165" s="164"/>
      <c r="I165" s="164"/>
      <c r="J165" s="164"/>
      <c r="K165" s="164"/>
      <c r="L165" s="171"/>
      <c r="M165" s="164"/>
      <c r="N165" s="164"/>
      <c r="O165" s="164"/>
      <c r="P165" s="164"/>
      <c r="Q165" s="164"/>
      <c r="R165" s="168"/>
      <c r="S165" s="164"/>
      <c r="T165" s="164"/>
      <c r="U165" s="164"/>
      <c r="V165" s="164"/>
      <c r="W165" s="164"/>
      <c r="X165" s="164"/>
      <c r="Y165" s="164"/>
      <c r="Z165" s="171"/>
      <c r="AA165" s="164"/>
      <c r="AB165" s="164"/>
      <c r="AC165" s="164"/>
      <c r="AD165" s="164"/>
      <c r="AE165" s="60"/>
    </row>
    <row r="166" spans="1:31" x14ac:dyDescent="0.1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14"/>
    </row>
    <row r="167" spans="1:31" x14ac:dyDescent="0.1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14"/>
    </row>
    <row r="168" spans="1:31" x14ac:dyDescent="0.15">
      <c r="A168" s="23"/>
      <c r="B168" s="23"/>
      <c r="C168" s="23"/>
      <c r="D168" s="23"/>
      <c r="E168" s="23"/>
      <c r="F168" s="23"/>
      <c r="G168" s="23"/>
      <c r="H168" s="23"/>
      <c r="I168" s="23"/>
      <c r="J168" s="25"/>
      <c r="K168" s="25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14"/>
    </row>
    <row r="169" spans="1:31" x14ac:dyDescent="0.1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</row>
    <row r="170" spans="1:31" x14ac:dyDescent="0.1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</row>
    <row r="171" spans="1:31" x14ac:dyDescent="0.15">
      <c r="A171" s="23"/>
      <c r="B171" s="23"/>
      <c r="C171" s="23"/>
      <c r="D171" s="23"/>
      <c r="E171" s="23"/>
      <c r="F171" s="23"/>
      <c r="G171" s="23"/>
      <c r="H171" s="23"/>
      <c r="I171" s="23"/>
      <c r="J171" s="25"/>
      <c r="K171" s="25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14"/>
    </row>
    <row r="172" spans="1:31" x14ac:dyDescent="0.1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</row>
    <row r="173" spans="1:31" x14ac:dyDescent="0.1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</row>
    <row r="174" spans="1:31" x14ac:dyDescent="0.1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1" x14ac:dyDescent="0.1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1" x14ac:dyDescent="0.1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1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1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1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1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1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14"/>
    </row>
    <row r="182" spans="1:30" x14ac:dyDescent="0.1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</row>
    <row r="183" spans="1:30" x14ac:dyDescent="0.1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1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1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1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</row>
    <row r="187" spans="1:30" x14ac:dyDescent="0.1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</row>
    <row r="188" spans="1:30" x14ac:dyDescent="0.1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1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15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15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</row>
    <row r="192" spans="1:30" x14ac:dyDescent="0.15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</row>
    <row r="193" spans="1:30" x14ac:dyDescent="0.15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1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1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1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</row>
    <row r="197" spans="1:30" x14ac:dyDescent="0.1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1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1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1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</row>
    <row r="201" spans="1:30" x14ac:dyDescent="0.1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1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1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1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</row>
    <row r="205" spans="1:30" x14ac:dyDescent="0.1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</row>
    <row r="206" spans="1:30" x14ac:dyDescent="0.1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1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14"/>
      <c r="T207" s="14"/>
      <c r="U207" s="14"/>
      <c r="V207" s="14"/>
      <c r="W207" s="14"/>
      <c r="X207" s="14"/>
      <c r="Y207" s="16"/>
      <c r="Z207" s="14"/>
      <c r="AA207" s="14"/>
      <c r="AB207" s="14"/>
      <c r="AC207" s="14"/>
      <c r="AD207" s="14"/>
    </row>
    <row r="208" spans="1:30" x14ac:dyDescent="0.1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1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5"/>
      <c r="AB209" s="23"/>
      <c r="AC209" s="23"/>
      <c r="AD209" s="23"/>
    </row>
    <row r="210" spans="1:30" x14ac:dyDescent="0.1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</row>
    <row r="211" spans="1:30" x14ac:dyDescent="0.1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15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14"/>
      <c r="T212" s="14"/>
      <c r="U212" s="14"/>
      <c r="V212" s="14"/>
      <c r="W212" s="14"/>
      <c r="X212" s="14"/>
      <c r="Y212" s="16"/>
      <c r="Z212" s="14"/>
      <c r="AA212" s="14"/>
      <c r="AB212" s="14"/>
      <c r="AC212" s="14"/>
      <c r="AD212" s="14"/>
    </row>
    <row r="213" spans="1:30" x14ac:dyDescent="0.1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15">
      <c r="A214" s="23"/>
      <c r="B214" s="23"/>
      <c r="C214" s="23"/>
      <c r="D214" s="23"/>
      <c r="E214" s="23"/>
      <c r="F214" s="23"/>
      <c r="G214" s="23"/>
      <c r="H214" s="23"/>
      <c r="I214" s="23"/>
      <c r="J214" s="25"/>
      <c r="K214" s="25"/>
      <c r="L214" s="23"/>
      <c r="M214" s="23"/>
      <c r="N214" s="23"/>
      <c r="O214" s="23"/>
      <c r="P214" s="23"/>
      <c r="Q214" s="23"/>
      <c r="R214" s="23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1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14"/>
      <c r="T215" s="14"/>
      <c r="U215" s="14"/>
      <c r="V215" s="14"/>
      <c r="W215" s="14"/>
      <c r="X215" s="14"/>
      <c r="Y215" s="16"/>
      <c r="Z215" s="14"/>
      <c r="AA215" s="14"/>
      <c r="AB215" s="14"/>
      <c r="AC215" s="14"/>
      <c r="AD215" s="14"/>
    </row>
    <row r="216" spans="1:30" x14ac:dyDescent="0.15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</row>
    <row r="217" spans="1:30" x14ac:dyDescent="0.15">
      <c r="A217" s="23"/>
      <c r="B217" s="23"/>
      <c r="C217" s="23"/>
      <c r="D217" s="23"/>
      <c r="E217" s="23"/>
      <c r="F217" s="23"/>
      <c r="G217" s="23"/>
      <c r="H217" s="23"/>
      <c r="I217" s="23"/>
      <c r="J217" s="25"/>
      <c r="K217" s="25"/>
      <c r="L217" s="23"/>
      <c r="M217" s="23"/>
      <c r="N217" s="23"/>
      <c r="O217" s="23"/>
      <c r="P217" s="23"/>
      <c r="Q217" s="23"/>
      <c r="R217" s="23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1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14"/>
      <c r="T218" s="14"/>
      <c r="U218" s="14"/>
      <c r="V218" s="14"/>
      <c r="W218" s="14"/>
      <c r="X218" s="14"/>
      <c r="Y218" s="16"/>
      <c r="Z218" s="14"/>
      <c r="AA218" s="14"/>
      <c r="AB218" s="14"/>
      <c r="AC218" s="14"/>
      <c r="AD218" s="14"/>
    </row>
    <row r="219" spans="1:30" x14ac:dyDescent="0.15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</row>
    <row r="220" spans="1:30" x14ac:dyDescent="0.15">
      <c r="A220" s="23"/>
      <c r="B220" s="23"/>
      <c r="C220" s="23"/>
      <c r="D220" s="23"/>
      <c r="E220" s="23"/>
      <c r="F220" s="23"/>
      <c r="G220" s="23"/>
      <c r="H220" s="23"/>
      <c r="I220" s="23"/>
      <c r="J220" s="25"/>
      <c r="K220" s="25"/>
      <c r="L220" s="23"/>
      <c r="M220" s="23"/>
      <c r="N220" s="23"/>
      <c r="O220" s="23"/>
      <c r="P220" s="23"/>
      <c r="Q220" s="23"/>
      <c r="R220" s="23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1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14"/>
      <c r="T221" s="14"/>
      <c r="U221" s="14"/>
      <c r="V221" s="14"/>
      <c r="W221" s="14"/>
      <c r="X221" s="14"/>
      <c r="Y221" s="16"/>
      <c r="Z221" s="14"/>
      <c r="AA221" s="14"/>
      <c r="AB221" s="14"/>
      <c r="AC221" s="14"/>
      <c r="AD221" s="14"/>
    </row>
    <row r="222" spans="1:30" x14ac:dyDescent="0.1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</row>
    <row r="223" spans="1:30" x14ac:dyDescent="0.15">
      <c r="A223" s="23"/>
      <c r="B223" s="23"/>
      <c r="C223" s="23"/>
      <c r="D223" s="23"/>
      <c r="E223" s="23"/>
      <c r="F223" s="23"/>
      <c r="G223" s="23"/>
      <c r="H223" s="23"/>
      <c r="I223" s="23"/>
      <c r="J223" s="25"/>
      <c r="K223" s="25"/>
      <c r="L223" s="23"/>
      <c r="M223" s="23"/>
      <c r="N223" s="23"/>
      <c r="O223" s="23"/>
      <c r="P223" s="23"/>
      <c r="Q223" s="23"/>
      <c r="R223" s="23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1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14"/>
      <c r="T224" s="14"/>
      <c r="U224" s="14"/>
      <c r="V224" s="14"/>
      <c r="W224" s="14"/>
      <c r="X224" s="14"/>
      <c r="Y224" s="16"/>
      <c r="Z224" s="14"/>
      <c r="AA224" s="14"/>
      <c r="AB224" s="14"/>
      <c r="AC224" s="14"/>
      <c r="AD224" s="14"/>
    </row>
    <row r="225" spans="1:30" x14ac:dyDescent="0.1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</row>
    <row r="226" spans="1:30" x14ac:dyDescent="0.15">
      <c r="A226" s="23"/>
      <c r="B226" s="23"/>
      <c r="C226" s="23"/>
      <c r="D226" s="23"/>
      <c r="E226" s="23"/>
      <c r="F226" s="23"/>
      <c r="G226" s="23"/>
      <c r="H226" s="23"/>
      <c r="I226" s="23"/>
      <c r="J226" s="25"/>
      <c r="K226" s="25"/>
      <c r="L226" s="23"/>
      <c r="M226" s="23"/>
      <c r="N226" s="23"/>
      <c r="O226" s="23"/>
      <c r="P226" s="23"/>
      <c r="Q226" s="23"/>
      <c r="R226" s="23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1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14"/>
      <c r="T227" s="14"/>
      <c r="U227" s="14"/>
      <c r="V227" s="14"/>
      <c r="W227" s="14"/>
      <c r="X227" s="14"/>
      <c r="Y227" s="16"/>
      <c r="Z227" s="14"/>
      <c r="AA227" s="14"/>
      <c r="AB227" s="14"/>
      <c r="AC227" s="14"/>
      <c r="AD227" s="14"/>
    </row>
    <row r="228" spans="1:30" x14ac:dyDescent="0.15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</row>
    <row r="229" spans="1:30" x14ac:dyDescent="0.15">
      <c r="A229" s="23"/>
      <c r="B229" s="23"/>
      <c r="C229" s="23"/>
      <c r="D229" s="23"/>
      <c r="E229" s="23"/>
      <c r="F229" s="23"/>
      <c r="G229" s="23"/>
      <c r="H229" s="23"/>
      <c r="I229" s="23"/>
      <c r="J229" s="25"/>
      <c r="K229" s="25"/>
      <c r="L229" s="23"/>
      <c r="M229" s="23"/>
      <c r="N229" s="23"/>
      <c r="O229" s="23"/>
      <c r="P229" s="23"/>
      <c r="Q229" s="23"/>
      <c r="R229" s="23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1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14"/>
      <c r="T230" s="14"/>
      <c r="U230" s="14"/>
      <c r="V230" s="14"/>
      <c r="W230" s="14"/>
      <c r="X230" s="14"/>
      <c r="Y230" s="16"/>
      <c r="Z230" s="14"/>
      <c r="AA230" s="14"/>
      <c r="AB230" s="14"/>
      <c r="AC230" s="14"/>
      <c r="AD230" s="14"/>
    </row>
    <row r="231" spans="1:30" x14ac:dyDescent="0.1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</row>
    <row r="232" spans="1:30" x14ac:dyDescent="0.15">
      <c r="A232" s="23"/>
      <c r="B232" s="23"/>
      <c r="C232" s="23"/>
      <c r="D232" s="23"/>
      <c r="E232" s="23"/>
      <c r="F232" s="23"/>
      <c r="G232" s="23"/>
      <c r="H232" s="23"/>
      <c r="I232" s="23"/>
      <c r="J232" s="25"/>
      <c r="K232" s="25"/>
      <c r="L232" s="23"/>
      <c r="M232" s="23"/>
      <c r="N232" s="23"/>
      <c r="O232" s="23"/>
      <c r="P232" s="23"/>
      <c r="Q232" s="23"/>
      <c r="R232" s="23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15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14"/>
      <c r="T233" s="14"/>
      <c r="U233" s="14"/>
      <c r="V233" s="14"/>
      <c r="W233" s="14"/>
      <c r="X233" s="14"/>
      <c r="Y233" s="16"/>
      <c r="Z233" s="14"/>
      <c r="AA233" s="14"/>
      <c r="AB233" s="14"/>
      <c r="AC233" s="14"/>
      <c r="AD233" s="14"/>
    </row>
    <row r="234" spans="1:30" x14ac:dyDescent="0.1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</row>
    <row r="235" spans="1:30" x14ac:dyDescent="0.15">
      <c r="A235" s="23"/>
      <c r="B235" s="23"/>
      <c r="C235" s="23"/>
      <c r="D235" s="23"/>
      <c r="E235" s="23"/>
      <c r="F235" s="23"/>
      <c r="G235" s="23"/>
      <c r="H235" s="23"/>
      <c r="I235" s="23"/>
      <c r="J235" s="25"/>
      <c r="K235" s="25"/>
      <c r="L235" s="23"/>
      <c r="M235" s="23"/>
      <c r="N235" s="23"/>
      <c r="O235" s="23"/>
      <c r="P235" s="23"/>
      <c r="Q235" s="23"/>
      <c r="R235" s="23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15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14"/>
      <c r="T236" s="14"/>
      <c r="U236" s="14"/>
      <c r="V236" s="14"/>
      <c r="W236" s="14"/>
      <c r="X236" s="14"/>
      <c r="Y236" s="16"/>
      <c r="Z236" s="14"/>
      <c r="AA236" s="14"/>
      <c r="AB236" s="14"/>
      <c r="AC236" s="14"/>
      <c r="AD236" s="14"/>
    </row>
    <row r="237" spans="1:30" x14ac:dyDescent="0.1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</row>
    <row r="238" spans="1:30" x14ac:dyDescent="0.15">
      <c r="A238" s="23"/>
      <c r="B238" s="23"/>
      <c r="C238" s="23"/>
      <c r="D238" s="23"/>
      <c r="E238" s="23"/>
      <c r="F238" s="23"/>
      <c r="G238" s="23"/>
      <c r="H238" s="23"/>
      <c r="I238" s="23"/>
      <c r="J238" s="25"/>
      <c r="K238" s="26"/>
      <c r="L238" s="23"/>
      <c r="M238" s="23"/>
      <c r="N238" s="23"/>
      <c r="O238" s="23"/>
      <c r="P238" s="23"/>
      <c r="Q238" s="23"/>
      <c r="R238" s="23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15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14"/>
      <c r="T239" s="14"/>
      <c r="U239" s="14"/>
      <c r="V239" s="14"/>
      <c r="W239" s="14"/>
      <c r="X239" s="14"/>
      <c r="Y239" s="16"/>
      <c r="Z239" s="14"/>
      <c r="AA239" s="14"/>
      <c r="AB239" s="14"/>
      <c r="AC239" s="14"/>
      <c r="AD239" s="14"/>
    </row>
    <row r="240" spans="1:30" x14ac:dyDescent="0.1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14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</row>
    <row r="241" spans="1:30" x14ac:dyDescent="0.15">
      <c r="A241" s="23"/>
      <c r="B241" s="23"/>
      <c r="C241" s="23"/>
      <c r="D241" s="23"/>
      <c r="E241" s="23"/>
      <c r="F241" s="23"/>
      <c r="G241" s="23"/>
      <c r="H241" s="23"/>
      <c r="I241" s="23"/>
      <c r="J241" s="25"/>
      <c r="K241" s="25"/>
      <c r="L241" s="23"/>
      <c r="M241" s="23"/>
      <c r="N241" s="23"/>
      <c r="O241" s="23"/>
      <c r="P241" s="23"/>
      <c r="Q241" s="23"/>
      <c r="R241" s="23"/>
      <c r="S241" s="23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1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14"/>
      <c r="T242" s="14"/>
      <c r="U242" s="14"/>
      <c r="V242" s="14"/>
      <c r="W242" s="14"/>
      <c r="X242" s="14"/>
      <c r="Y242" s="16"/>
      <c r="Z242" s="14"/>
      <c r="AA242" s="14"/>
      <c r="AB242" s="14"/>
      <c r="AC242" s="14"/>
      <c r="AD242" s="14"/>
    </row>
    <row r="243" spans="1:30" x14ac:dyDescent="0.15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</row>
    <row r="244" spans="1:30" x14ac:dyDescent="0.1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</row>
    <row r="245" spans="1:30" x14ac:dyDescent="0.1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</row>
    <row r="246" spans="1:30" x14ac:dyDescent="0.15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</row>
    <row r="247" spans="1:30" x14ac:dyDescent="0.15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</row>
    <row r="248" spans="1:30" x14ac:dyDescent="0.15">
      <c r="A248" s="23"/>
      <c r="B248" s="23"/>
      <c r="C248" s="23"/>
      <c r="D248" s="23"/>
      <c r="E248" s="23"/>
      <c r="F248" s="23"/>
      <c r="G248" s="23"/>
      <c r="H248" s="23"/>
      <c r="I248" s="23"/>
      <c r="J248" s="25"/>
      <c r="K248" s="26"/>
      <c r="L248" s="23"/>
      <c r="M248" s="23"/>
      <c r="N248" s="23"/>
      <c r="O248" s="23"/>
      <c r="P248" s="23"/>
      <c r="Q248" s="23"/>
      <c r="R248" s="23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1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14"/>
      <c r="T249" s="14"/>
      <c r="U249" s="14"/>
      <c r="V249" s="14"/>
      <c r="W249" s="14"/>
      <c r="X249" s="14"/>
      <c r="Y249" s="16"/>
      <c r="Z249" s="14"/>
      <c r="AA249" s="14"/>
      <c r="AB249" s="14"/>
      <c r="AC249" s="14"/>
      <c r="AD249" s="14"/>
    </row>
    <row r="250" spans="1:30" x14ac:dyDescent="0.15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14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</row>
    <row r="251" spans="1:30" x14ac:dyDescent="0.1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</row>
    <row r="252" spans="1:30" x14ac:dyDescent="0.15">
      <c r="A252" s="23"/>
      <c r="B252" s="23"/>
      <c r="C252" s="23"/>
      <c r="D252" s="23"/>
      <c r="E252" s="23"/>
      <c r="F252" s="23"/>
      <c r="G252" s="23"/>
      <c r="H252" s="23"/>
      <c r="I252" s="23"/>
      <c r="J252" s="25"/>
      <c r="K252" s="26"/>
      <c r="L252" s="23"/>
      <c r="M252" s="23"/>
      <c r="N252" s="23"/>
      <c r="O252" s="23"/>
      <c r="P252" s="23"/>
      <c r="Q252" s="23"/>
      <c r="R252" s="23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15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14"/>
      <c r="T253" s="14"/>
      <c r="U253" s="14"/>
      <c r="V253" s="14"/>
      <c r="W253" s="14"/>
      <c r="X253" s="14"/>
      <c r="Y253" s="16"/>
      <c r="Z253" s="14"/>
      <c r="AA253" s="14"/>
      <c r="AB253" s="14"/>
      <c r="AC253" s="14"/>
      <c r="AD253" s="14"/>
    </row>
    <row r="254" spans="1:30" x14ac:dyDescent="0.15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14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</row>
    <row r="255" spans="1:30" x14ac:dyDescent="0.15">
      <c r="A255" s="23"/>
      <c r="B255" s="23"/>
      <c r="C255" s="23"/>
      <c r="D255" s="23"/>
      <c r="E255" s="23"/>
      <c r="F255" s="23"/>
      <c r="G255" s="23"/>
      <c r="H255" s="23"/>
      <c r="I255" s="23"/>
      <c r="J255" s="25"/>
      <c r="K255" s="26"/>
      <c r="L255" s="23"/>
      <c r="M255" s="23"/>
      <c r="N255" s="23"/>
      <c r="O255" s="23"/>
      <c r="P255" s="23"/>
      <c r="Q255" s="23"/>
      <c r="R255" s="23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15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x14ac:dyDescent="0.15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14"/>
      <c r="T257" s="23"/>
      <c r="U257" s="23"/>
      <c r="V257" s="23"/>
      <c r="W257" s="23"/>
      <c r="X257" s="23"/>
      <c r="Y257" s="23"/>
      <c r="Z257" s="23"/>
      <c r="AA257" s="14"/>
      <c r="AB257" s="14"/>
      <c r="AC257" s="14"/>
      <c r="AD257" s="14"/>
    </row>
    <row r="258" spans="1:30" x14ac:dyDescent="0.15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14"/>
      <c r="T258" s="14"/>
      <c r="U258" s="14"/>
      <c r="V258" s="14"/>
      <c r="W258" s="14"/>
      <c r="X258" s="14"/>
      <c r="Y258" s="16"/>
      <c r="Z258" s="14"/>
      <c r="AA258" s="14"/>
      <c r="AB258" s="14"/>
      <c r="AC258" s="14"/>
      <c r="AD258" s="14"/>
    </row>
    <row r="259" spans="1:30" x14ac:dyDescent="0.15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14"/>
      <c r="T259" s="14"/>
      <c r="U259" s="14"/>
      <c r="V259" s="14"/>
      <c r="W259" s="14"/>
      <c r="X259" s="14"/>
      <c r="Y259" s="16"/>
      <c r="Z259" s="14"/>
      <c r="AA259" s="14"/>
      <c r="AB259" s="14"/>
      <c r="AC259" s="14"/>
      <c r="AD259" s="14"/>
    </row>
    <row r="260" spans="1:30" x14ac:dyDescent="0.15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14"/>
      <c r="T260" s="14"/>
      <c r="U260" s="14"/>
      <c r="V260" s="14"/>
      <c r="W260" s="14"/>
      <c r="X260" s="14"/>
      <c r="Y260" s="16"/>
      <c r="Z260" s="14"/>
      <c r="AA260" s="14"/>
      <c r="AB260" s="14"/>
      <c r="AC260" s="14"/>
      <c r="AD260" s="14"/>
    </row>
    <row r="261" spans="1:30" x14ac:dyDescent="0.15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</row>
    <row r="262" spans="1:30" x14ac:dyDescent="0.15">
      <c r="A262" s="23"/>
      <c r="B262" s="23"/>
      <c r="C262" s="23"/>
      <c r="D262" s="23"/>
      <c r="E262" s="23"/>
      <c r="F262" s="23"/>
      <c r="G262" s="23"/>
      <c r="H262" s="23"/>
      <c r="I262" s="23"/>
      <c r="J262" s="25"/>
      <c r="K262" s="25"/>
      <c r="L262" s="23"/>
      <c r="M262" s="23"/>
      <c r="N262" s="23"/>
      <c r="O262" s="23"/>
      <c r="P262" s="23"/>
      <c r="Q262" s="23"/>
      <c r="R262" s="23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x14ac:dyDescent="0.1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14"/>
      <c r="T263" s="14"/>
      <c r="U263" s="14"/>
      <c r="V263" s="14"/>
      <c r="W263" s="14"/>
      <c r="X263" s="14"/>
      <c r="Y263" s="16"/>
      <c r="Z263" s="14"/>
      <c r="AA263" s="14"/>
      <c r="AB263" s="14"/>
      <c r="AC263" s="14"/>
      <c r="AD263" s="14"/>
    </row>
    <row r="264" spans="1:30" x14ac:dyDescent="0.1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</row>
    <row r="265" spans="1:30" x14ac:dyDescent="0.15">
      <c r="A265" s="23"/>
      <c r="B265" s="23"/>
      <c r="C265" s="23"/>
      <c r="D265" s="23"/>
      <c r="E265" s="23"/>
      <c r="F265" s="23"/>
      <c r="G265" s="23"/>
      <c r="H265" s="23"/>
      <c r="I265" s="23"/>
      <c r="J265" s="25"/>
      <c r="K265" s="26"/>
      <c r="L265" s="23"/>
      <c r="M265" s="23"/>
      <c r="N265" s="23"/>
      <c r="O265" s="23"/>
      <c r="P265" s="23"/>
      <c r="Q265" s="23"/>
      <c r="R265" s="23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x14ac:dyDescent="0.1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14"/>
      <c r="T266" s="14"/>
      <c r="U266" s="14"/>
      <c r="V266" s="14"/>
      <c r="W266" s="14"/>
      <c r="X266" s="14"/>
      <c r="Y266" s="27"/>
      <c r="Z266" s="14"/>
      <c r="AA266" s="14"/>
      <c r="AB266" s="14"/>
      <c r="AC266" s="14"/>
      <c r="AD266" s="14"/>
    </row>
    <row r="267" spans="1:30" x14ac:dyDescent="0.1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14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</row>
    <row r="268" spans="1:30" x14ac:dyDescent="0.1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</row>
    <row r="269" spans="1:30" x14ac:dyDescent="0.15">
      <c r="A269" s="23"/>
      <c r="B269" s="23"/>
      <c r="C269" s="23"/>
      <c r="D269" s="23"/>
      <c r="E269" s="23"/>
      <c r="F269" s="23"/>
      <c r="G269" s="23"/>
      <c r="H269" s="23"/>
      <c r="I269" s="23"/>
      <c r="J269" s="25"/>
      <c r="K269" s="28"/>
      <c r="L269" s="23"/>
      <c r="M269" s="23"/>
      <c r="N269" s="23"/>
      <c r="O269" s="23"/>
      <c r="P269" s="23"/>
      <c r="Q269" s="23"/>
      <c r="R269" s="23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x14ac:dyDescent="0.1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14"/>
      <c r="T270" s="14"/>
      <c r="U270" s="14"/>
      <c r="V270" s="14"/>
      <c r="W270" s="14"/>
      <c r="X270" s="14"/>
      <c r="Y270" s="27"/>
      <c r="Z270" s="14"/>
      <c r="AA270" s="14"/>
      <c r="AB270" s="14"/>
      <c r="AC270" s="14"/>
      <c r="AD270" s="14"/>
    </row>
    <row r="271" spans="1:30" x14ac:dyDescent="0.1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14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</row>
    <row r="272" spans="1:30" x14ac:dyDescent="0.15">
      <c r="A272" s="23"/>
      <c r="B272" s="23"/>
      <c r="C272" s="23"/>
      <c r="D272" s="23"/>
      <c r="E272" s="23"/>
      <c r="F272" s="23"/>
      <c r="G272" s="23"/>
      <c r="H272" s="23"/>
      <c r="I272" s="23"/>
      <c r="J272" s="25"/>
      <c r="K272" s="28"/>
      <c r="L272" s="23"/>
      <c r="M272" s="23"/>
      <c r="N272" s="23"/>
      <c r="O272" s="23"/>
      <c r="P272" s="23"/>
      <c r="Q272" s="23"/>
      <c r="R272" s="23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x14ac:dyDescent="0.1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14"/>
      <c r="T273" s="14"/>
      <c r="U273" s="14"/>
      <c r="V273" s="14"/>
      <c r="W273" s="14"/>
      <c r="X273" s="14"/>
      <c r="Y273" s="27"/>
      <c r="Z273" s="14"/>
      <c r="AA273" s="14"/>
      <c r="AB273" s="14"/>
      <c r="AC273" s="14"/>
      <c r="AD273" s="14"/>
    </row>
    <row r="274" spans="1:30" x14ac:dyDescent="0.1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</row>
    <row r="275" spans="1:30" x14ac:dyDescent="0.15">
      <c r="A275" s="23"/>
      <c r="B275" s="23"/>
      <c r="C275" s="23"/>
      <c r="D275" s="23"/>
      <c r="E275" s="23"/>
      <c r="F275" s="23"/>
      <c r="G275" s="23"/>
      <c r="H275" s="23"/>
      <c r="I275" s="23"/>
      <c r="J275" s="25"/>
      <c r="K275" s="25"/>
      <c r="L275" s="23"/>
      <c r="M275" s="23"/>
      <c r="N275" s="23"/>
      <c r="O275" s="23"/>
      <c r="P275" s="23"/>
      <c r="Q275" s="23"/>
      <c r="R275" s="23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x14ac:dyDescent="0.1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14"/>
      <c r="T276" s="14"/>
      <c r="U276" s="14"/>
      <c r="V276" s="14"/>
      <c r="W276" s="14"/>
      <c r="X276" s="14"/>
      <c r="Y276" s="27"/>
      <c r="Z276" s="14"/>
      <c r="AA276" s="14"/>
      <c r="AB276" s="14"/>
      <c r="AC276" s="14"/>
      <c r="AD276" s="14"/>
    </row>
    <row r="277" spans="1:30" x14ac:dyDescent="0.1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</row>
    <row r="278" spans="1:30" x14ac:dyDescent="0.15">
      <c r="A278" s="23"/>
      <c r="B278" s="23"/>
      <c r="C278" s="23"/>
      <c r="D278" s="23"/>
      <c r="E278" s="23"/>
      <c r="F278" s="23"/>
      <c r="G278" s="23"/>
      <c r="H278" s="23"/>
      <c r="I278" s="23"/>
      <c r="J278" s="25"/>
      <c r="K278" s="25"/>
      <c r="L278" s="23"/>
      <c r="M278" s="23"/>
      <c r="N278" s="23"/>
      <c r="O278" s="23"/>
      <c r="P278" s="23"/>
      <c r="Q278" s="23"/>
      <c r="R278" s="23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x14ac:dyDescent="0.1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14"/>
      <c r="T279" s="14"/>
      <c r="U279" s="14"/>
      <c r="V279" s="14"/>
      <c r="W279" s="14"/>
      <c r="X279" s="14"/>
      <c r="Y279" s="27"/>
      <c r="Z279" s="14"/>
      <c r="AA279" s="14"/>
      <c r="AB279" s="14"/>
      <c r="AC279" s="14"/>
      <c r="AD279" s="14"/>
    </row>
    <row r="280" spans="1:30" x14ac:dyDescent="0.1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</row>
    <row r="281" spans="1:30" x14ac:dyDescent="0.15">
      <c r="A281" s="23"/>
      <c r="B281" s="23"/>
      <c r="C281" s="23"/>
      <c r="D281" s="23"/>
      <c r="E281" s="23"/>
      <c r="F281" s="23"/>
      <c r="G281" s="23"/>
      <c r="H281" s="23"/>
      <c r="I281" s="23"/>
      <c r="J281" s="25"/>
      <c r="K281" s="25"/>
      <c r="L281" s="23"/>
      <c r="M281" s="23"/>
      <c r="N281" s="23"/>
      <c r="O281" s="23"/>
      <c r="P281" s="23"/>
      <c r="Q281" s="23"/>
      <c r="R281" s="23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x14ac:dyDescent="0.1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14"/>
      <c r="T282" s="14"/>
      <c r="U282" s="14"/>
      <c r="V282" s="14"/>
      <c r="W282" s="14"/>
      <c r="X282" s="14"/>
      <c r="Y282" s="27"/>
      <c r="Z282" s="14"/>
      <c r="AA282" s="14"/>
      <c r="AB282" s="14"/>
      <c r="AC282" s="14"/>
      <c r="AD282" s="14"/>
    </row>
    <row r="283" spans="1:30" x14ac:dyDescent="0.1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</row>
    <row r="284" spans="1:30" x14ac:dyDescent="0.15">
      <c r="A284" s="23"/>
      <c r="B284" s="23"/>
      <c r="C284" s="23"/>
      <c r="D284" s="23"/>
      <c r="E284" s="23"/>
      <c r="F284" s="23"/>
      <c r="G284" s="23"/>
      <c r="H284" s="23"/>
      <c r="I284" s="23"/>
      <c r="J284" s="25"/>
      <c r="K284" s="25"/>
      <c r="L284" s="23"/>
      <c r="M284" s="23"/>
      <c r="N284" s="23"/>
      <c r="O284" s="23"/>
      <c r="P284" s="23"/>
      <c r="Q284" s="23"/>
      <c r="R284" s="23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x14ac:dyDescent="0.1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14"/>
      <c r="T285" s="14"/>
      <c r="U285" s="14"/>
      <c r="V285" s="14"/>
      <c r="W285" s="14"/>
      <c r="X285" s="14"/>
      <c r="Y285" s="27"/>
      <c r="Z285" s="14"/>
      <c r="AA285" s="14"/>
      <c r="AB285" s="14"/>
      <c r="AC285" s="14"/>
      <c r="AD285" s="14"/>
    </row>
    <row r="286" spans="1:30" x14ac:dyDescent="0.1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14"/>
      <c r="T286" s="14"/>
      <c r="U286" s="14"/>
      <c r="V286" s="14"/>
      <c r="W286" s="14"/>
      <c r="X286" s="14"/>
      <c r="Y286" s="27"/>
      <c r="Z286" s="14"/>
      <c r="AA286" s="14"/>
      <c r="AB286" s="14"/>
      <c r="AC286" s="14"/>
      <c r="AD286" s="14"/>
    </row>
    <row r="287" spans="1:30" x14ac:dyDescent="0.15">
      <c r="A287" s="23"/>
      <c r="B287" s="23"/>
      <c r="C287" s="23"/>
      <c r="D287" s="23"/>
      <c r="E287" s="23"/>
      <c r="F287" s="23"/>
      <c r="G287" s="23"/>
      <c r="H287" s="23"/>
      <c r="I287" s="23"/>
      <c r="J287" s="25"/>
      <c r="K287" s="25"/>
      <c r="L287" s="23"/>
      <c r="M287" s="23"/>
      <c r="N287" s="23"/>
      <c r="O287" s="23"/>
      <c r="P287" s="23"/>
      <c r="Q287" s="23"/>
      <c r="R287" s="23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x14ac:dyDescent="0.1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14"/>
      <c r="T288" s="14"/>
      <c r="U288" s="14"/>
      <c r="V288" s="14"/>
      <c r="W288" s="14"/>
      <c r="X288" s="14"/>
      <c r="Y288" s="27"/>
      <c r="Z288" s="14"/>
      <c r="AA288" s="14"/>
      <c r="AB288" s="14"/>
      <c r="AC288" s="14"/>
      <c r="AD288" s="14"/>
    </row>
    <row r="289" spans="1:30" x14ac:dyDescent="0.1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14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</row>
    <row r="290" spans="1:30" x14ac:dyDescent="0.1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</row>
    <row r="291" spans="1:30" x14ac:dyDescent="0.1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</row>
    <row r="292" spans="1:30" x14ac:dyDescent="0.15">
      <c r="A292" s="23"/>
      <c r="B292" s="23"/>
      <c r="C292" s="23"/>
      <c r="D292" s="23"/>
      <c r="E292" s="23"/>
      <c r="F292" s="23"/>
      <c r="G292" s="23"/>
      <c r="H292" s="23"/>
      <c r="I292" s="23"/>
      <c r="J292" s="25"/>
      <c r="K292" s="25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</row>
    <row r="293" spans="1:30" x14ac:dyDescent="0.1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</row>
    <row r="294" spans="1:30" x14ac:dyDescent="0.1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</row>
    <row r="295" spans="1:30" x14ac:dyDescent="0.15">
      <c r="A295" s="23"/>
      <c r="B295" s="23"/>
      <c r="C295" s="23"/>
      <c r="D295" s="23"/>
      <c r="E295" s="23"/>
      <c r="F295" s="23"/>
      <c r="G295" s="23"/>
      <c r="H295" s="23"/>
      <c r="I295" s="23"/>
      <c r="J295" s="25"/>
      <c r="K295" s="25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</row>
    <row r="296" spans="1:30" x14ac:dyDescent="0.1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</row>
    <row r="297" spans="1:30" x14ac:dyDescent="0.1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</row>
    <row r="298" spans="1:30" x14ac:dyDescent="0.15">
      <c r="A298" s="23"/>
      <c r="B298" s="23"/>
      <c r="C298" s="23"/>
      <c r="D298" s="23"/>
      <c r="E298" s="23"/>
      <c r="F298" s="23"/>
      <c r="G298" s="23"/>
      <c r="H298" s="23"/>
      <c r="I298" s="23"/>
      <c r="J298" s="25"/>
      <c r="K298" s="25"/>
      <c r="L298" s="23"/>
      <c r="M298" s="23"/>
      <c r="N298" s="23"/>
      <c r="O298" s="23"/>
      <c r="P298" s="23"/>
      <c r="Q298" s="23"/>
      <c r="R298" s="23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x14ac:dyDescent="0.1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14"/>
      <c r="T299" s="14"/>
      <c r="U299" s="14"/>
      <c r="V299" s="14"/>
      <c r="W299" s="14"/>
      <c r="X299" s="14"/>
      <c r="Y299" s="27"/>
      <c r="Z299" s="14"/>
      <c r="AA299" s="14"/>
      <c r="AB299" s="14"/>
      <c r="AC299" s="14"/>
      <c r="AD299" s="14"/>
    </row>
    <row r="300" spans="1:30" x14ac:dyDescent="0.1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14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</row>
    <row r="301" spans="1:30" x14ac:dyDescent="0.1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</row>
    <row r="302" spans="1:30" x14ac:dyDescent="0.1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</row>
    <row r="303" spans="1:30" x14ac:dyDescent="0.15">
      <c r="A303" s="23"/>
      <c r="B303" s="23"/>
      <c r="C303" s="23"/>
      <c r="D303" s="23"/>
      <c r="E303" s="23"/>
      <c r="F303" s="23"/>
      <c r="G303" s="23"/>
      <c r="H303" s="23"/>
      <c r="I303" s="23"/>
      <c r="J303" s="25"/>
      <c r="K303" s="26"/>
      <c r="L303" s="23"/>
      <c r="M303" s="23"/>
      <c r="N303" s="23"/>
      <c r="O303" s="23"/>
      <c r="P303" s="23"/>
      <c r="Q303" s="23"/>
      <c r="R303" s="23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x14ac:dyDescent="0.15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14"/>
      <c r="T304" s="14"/>
      <c r="U304" s="14"/>
      <c r="V304" s="14"/>
      <c r="W304" s="14"/>
      <c r="X304" s="14"/>
      <c r="Y304" s="16"/>
      <c r="Z304" s="14"/>
      <c r="AA304" s="14"/>
      <c r="AB304" s="14"/>
      <c r="AC304" s="14"/>
      <c r="AD304" s="14"/>
    </row>
    <row r="305" spans="1:30" x14ac:dyDescent="0.1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</row>
    <row r="306" spans="1:30" x14ac:dyDescent="0.15">
      <c r="A306" s="23"/>
      <c r="B306" s="23"/>
      <c r="C306" s="23"/>
      <c r="D306" s="23"/>
      <c r="E306" s="23"/>
      <c r="F306" s="23"/>
      <c r="G306" s="23"/>
      <c r="H306" s="23"/>
      <c r="I306" s="23"/>
      <c r="J306" s="25"/>
      <c r="K306" s="26"/>
      <c r="L306" s="23"/>
      <c r="M306" s="23"/>
      <c r="N306" s="23"/>
      <c r="O306" s="23"/>
      <c r="P306" s="23"/>
      <c r="Q306" s="23"/>
      <c r="R306" s="23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15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14"/>
      <c r="T307" s="14"/>
      <c r="U307" s="14"/>
      <c r="V307" s="14"/>
      <c r="W307" s="14"/>
      <c r="X307" s="14"/>
      <c r="Y307" s="29"/>
      <c r="Z307" s="14"/>
      <c r="AA307" s="14"/>
      <c r="AB307" s="14"/>
      <c r="AC307" s="14"/>
      <c r="AD307" s="14"/>
    </row>
    <row r="308" spans="1:30" x14ac:dyDescent="0.15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14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</row>
    <row r="309" spans="1:30" x14ac:dyDescent="0.15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</row>
    <row r="310" spans="1:30" x14ac:dyDescent="0.15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</row>
    <row r="311" spans="1:30" x14ac:dyDescent="0.15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</row>
    <row r="312" spans="1:30" x14ac:dyDescent="0.15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</row>
    <row r="313" spans="1:30" x14ac:dyDescent="0.15">
      <c r="A313" s="23"/>
      <c r="B313" s="23"/>
      <c r="C313" s="23"/>
      <c r="D313" s="23"/>
      <c r="E313" s="23"/>
      <c r="F313" s="23"/>
      <c r="G313" s="23"/>
      <c r="H313" s="23"/>
      <c r="I313" s="23"/>
      <c r="J313" s="25"/>
      <c r="K313" s="25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</row>
    <row r="314" spans="1:30" x14ac:dyDescent="0.15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</row>
    <row r="315" spans="1:30" x14ac:dyDescent="0.1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</row>
    <row r="316" spans="1:30" x14ac:dyDescent="0.15">
      <c r="A316" s="23"/>
      <c r="B316" s="23"/>
      <c r="C316" s="23"/>
      <c r="D316" s="23"/>
      <c r="E316" s="23"/>
      <c r="F316" s="23"/>
      <c r="G316" s="23"/>
      <c r="H316" s="23"/>
      <c r="I316" s="23"/>
      <c r="J316" s="25"/>
      <c r="K316" s="26"/>
      <c r="L316" s="23"/>
      <c r="M316" s="23"/>
      <c r="N316" s="23"/>
      <c r="O316" s="23"/>
      <c r="P316" s="23"/>
      <c r="Q316" s="23"/>
      <c r="R316" s="23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15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14"/>
      <c r="T317" s="14"/>
      <c r="U317" s="14"/>
      <c r="V317" s="14"/>
      <c r="W317" s="14"/>
      <c r="X317" s="14"/>
      <c r="Y317" s="29"/>
      <c r="Z317" s="14"/>
      <c r="AA317" s="14"/>
      <c r="AB317" s="14"/>
      <c r="AC317" s="14"/>
      <c r="AD317" s="14"/>
    </row>
    <row r="318" spans="1:30" x14ac:dyDescent="0.15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14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</row>
    <row r="319" spans="1:30" x14ac:dyDescent="0.15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</row>
    <row r="320" spans="1:30" x14ac:dyDescent="0.15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</row>
    <row r="321" spans="1:30" x14ac:dyDescent="0.1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</row>
    <row r="322" spans="1:30" x14ac:dyDescent="0.1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</row>
    <row r="323" spans="1:30" ht="12.75" x14ac:dyDescent="0.25">
      <c r="A323" s="78" t="s">
        <v>0</v>
      </c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30"/>
      <c r="Q323" s="79" t="s">
        <v>1</v>
      </c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79"/>
      <c r="AC323" s="79"/>
      <c r="AD323" s="79"/>
    </row>
    <row r="324" spans="1:30" ht="12.75" x14ac:dyDescent="0.25">
      <c r="A324" s="80" t="s">
        <v>2</v>
      </c>
      <c r="B324" s="80" t="s">
        <v>3</v>
      </c>
      <c r="C324" s="80" t="s">
        <v>4</v>
      </c>
      <c r="D324" s="80" t="s">
        <v>5</v>
      </c>
      <c r="E324" s="80"/>
      <c r="F324" s="80" t="s">
        <v>6</v>
      </c>
      <c r="G324" s="81" t="s">
        <v>7</v>
      </c>
      <c r="H324" s="81"/>
      <c r="I324" s="81"/>
      <c r="J324" s="31"/>
      <c r="K324" s="81" t="s">
        <v>8</v>
      </c>
      <c r="L324" s="81"/>
      <c r="M324" s="81"/>
      <c r="N324" s="81"/>
      <c r="O324" s="81"/>
      <c r="P324" s="82"/>
      <c r="Q324" s="76" t="s">
        <v>2</v>
      </c>
      <c r="R324" s="85" t="s">
        <v>9</v>
      </c>
      <c r="S324" s="76" t="s">
        <v>10</v>
      </c>
      <c r="T324" s="76" t="s">
        <v>11</v>
      </c>
      <c r="U324" s="76" t="s">
        <v>12</v>
      </c>
      <c r="V324" s="87" t="s">
        <v>13</v>
      </c>
      <c r="W324" s="87"/>
      <c r="X324" s="87"/>
      <c r="Y324" s="87"/>
      <c r="Z324" s="87"/>
      <c r="AA324" s="87"/>
      <c r="AB324" s="87"/>
      <c r="AC324" s="76" t="s">
        <v>14</v>
      </c>
      <c r="AD324" s="76" t="s">
        <v>15</v>
      </c>
    </row>
    <row r="325" spans="1:30" x14ac:dyDescent="0.15">
      <c r="A325" s="80"/>
      <c r="B325" s="80"/>
      <c r="C325" s="80"/>
      <c r="D325" s="80" t="s">
        <v>16</v>
      </c>
      <c r="E325" s="80" t="s">
        <v>17</v>
      </c>
      <c r="F325" s="80"/>
      <c r="G325" s="86" t="s">
        <v>18</v>
      </c>
      <c r="H325" s="86" t="s">
        <v>19</v>
      </c>
      <c r="I325" s="86" t="s">
        <v>20</v>
      </c>
      <c r="J325" s="86" t="s">
        <v>28</v>
      </c>
      <c r="K325" s="80" t="s">
        <v>21</v>
      </c>
      <c r="L325" s="80" t="s">
        <v>22</v>
      </c>
      <c r="M325" s="80" t="s">
        <v>23</v>
      </c>
      <c r="N325" s="80" t="s">
        <v>24</v>
      </c>
      <c r="O325" s="80" t="s">
        <v>25</v>
      </c>
      <c r="P325" s="83"/>
      <c r="Q325" s="76"/>
      <c r="R325" s="85"/>
      <c r="S325" s="76"/>
      <c r="T325" s="76"/>
      <c r="U325" s="76"/>
      <c r="V325" s="76" t="s">
        <v>26</v>
      </c>
      <c r="W325" s="76"/>
      <c r="X325" s="76"/>
      <c r="Y325" s="77" t="s">
        <v>22</v>
      </c>
      <c r="Z325" s="33"/>
      <c r="AA325" s="76" t="s">
        <v>23</v>
      </c>
      <c r="AB325" s="76" t="s">
        <v>27</v>
      </c>
      <c r="AC325" s="76"/>
      <c r="AD325" s="76"/>
    </row>
    <row r="326" spans="1:30" x14ac:dyDescent="0.15">
      <c r="A326" s="80"/>
      <c r="B326" s="80"/>
      <c r="C326" s="80"/>
      <c r="D326" s="80"/>
      <c r="E326" s="80"/>
      <c r="F326" s="80"/>
      <c r="G326" s="86"/>
      <c r="H326" s="86"/>
      <c r="I326" s="86"/>
      <c r="J326" s="86"/>
      <c r="K326" s="80"/>
      <c r="L326" s="80"/>
      <c r="M326" s="80"/>
      <c r="N326" s="80"/>
      <c r="O326" s="80"/>
      <c r="P326" s="83"/>
      <c r="Q326" s="76"/>
      <c r="R326" s="85"/>
      <c r="S326" s="76"/>
      <c r="T326" s="76"/>
      <c r="U326" s="76"/>
      <c r="V326" s="76"/>
      <c r="W326" s="76" t="s">
        <v>31</v>
      </c>
      <c r="X326" s="76"/>
      <c r="Y326" s="77"/>
      <c r="Z326" s="33"/>
      <c r="AA326" s="76"/>
      <c r="AB326" s="76"/>
      <c r="AC326" s="76"/>
      <c r="AD326" s="76"/>
    </row>
    <row r="327" spans="1:30" x14ac:dyDescent="0.15">
      <c r="A327" s="80"/>
      <c r="B327" s="80"/>
      <c r="C327" s="80"/>
      <c r="D327" s="80"/>
      <c r="E327" s="80"/>
      <c r="F327" s="80"/>
      <c r="G327" s="86"/>
      <c r="H327" s="86"/>
      <c r="I327" s="86"/>
      <c r="J327" s="86"/>
      <c r="K327" s="80"/>
      <c r="L327" s="80"/>
      <c r="M327" s="80"/>
      <c r="N327" s="80"/>
      <c r="O327" s="80"/>
      <c r="P327" s="84"/>
      <c r="Q327" s="76"/>
      <c r="R327" s="85"/>
      <c r="S327" s="76"/>
      <c r="T327" s="76"/>
      <c r="U327" s="76"/>
      <c r="V327" s="76"/>
      <c r="W327" s="32" t="s">
        <v>29</v>
      </c>
      <c r="X327" s="32" t="s">
        <v>30</v>
      </c>
      <c r="Y327" s="77"/>
      <c r="Z327" s="33" t="s">
        <v>32</v>
      </c>
      <c r="AA327" s="76"/>
      <c r="AB327" s="76"/>
      <c r="AC327" s="76"/>
      <c r="AD327" s="76"/>
    </row>
    <row r="328" spans="1:30" x14ac:dyDescent="0.15">
      <c r="A328" s="8"/>
      <c r="B328" s="8"/>
      <c r="C328" s="8"/>
      <c r="D328" s="8"/>
      <c r="E328" s="8"/>
      <c r="F328" s="8"/>
      <c r="G328" s="9" t="s">
        <v>33</v>
      </c>
      <c r="H328" s="9" t="s">
        <v>34</v>
      </c>
      <c r="I328" s="9" t="s">
        <v>35</v>
      </c>
      <c r="J328" s="9" t="s">
        <v>36</v>
      </c>
      <c r="K328" s="8" t="s">
        <v>37</v>
      </c>
      <c r="L328" s="8" t="s">
        <v>38</v>
      </c>
      <c r="M328" s="8" t="s">
        <v>39</v>
      </c>
      <c r="N328" s="8" t="s">
        <v>40</v>
      </c>
      <c r="O328" s="8" t="s">
        <v>41</v>
      </c>
      <c r="P328" s="8" t="s">
        <v>52</v>
      </c>
      <c r="Q328" s="8"/>
      <c r="R328" s="10"/>
      <c r="S328" s="8"/>
      <c r="T328" s="8"/>
      <c r="U328" s="8"/>
      <c r="V328" s="8"/>
      <c r="W328" s="8" t="s">
        <v>42</v>
      </c>
      <c r="X328" s="8" t="s">
        <v>47</v>
      </c>
      <c r="Y328" s="9" t="s">
        <v>48</v>
      </c>
      <c r="Z328" s="9" t="s">
        <v>49</v>
      </c>
      <c r="AA328" s="8" t="s">
        <v>50</v>
      </c>
      <c r="AB328" s="8" t="s">
        <v>51</v>
      </c>
      <c r="AC328" s="8"/>
      <c r="AD328" s="8"/>
    </row>
    <row r="329" spans="1:30" x14ac:dyDescent="0.15">
      <c r="A329" s="11"/>
      <c r="B329" s="11"/>
      <c r="C329" s="11"/>
      <c r="D329" s="11"/>
      <c r="E329" s="11"/>
      <c r="F329" s="11"/>
      <c r="G329" s="12" t="s">
        <v>43</v>
      </c>
      <c r="H329" s="12" t="s">
        <v>44</v>
      </c>
      <c r="I329" s="12" t="s">
        <v>45</v>
      </c>
      <c r="J329" s="12"/>
      <c r="K329" s="11" t="s">
        <v>53</v>
      </c>
      <c r="L329" s="11" t="s">
        <v>54</v>
      </c>
      <c r="M329" s="11"/>
      <c r="N329" s="11"/>
      <c r="O329" s="11" t="s">
        <v>55</v>
      </c>
      <c r="P329" s="11"/>
      <c r="Q329" s="11"/>
      <c r="R329" s="13"/>
      <c r="S329" s="11"/>
      <c r="T329" s="11"/>
      <c r="U329" s="11"/>
      <c r="V329" s="11"/>
      <c r="W329" s="11"/>
      <c r="X329" s="11"/>
      <c r="Y329" s="12" t="s">
        <v>46</v>
      </c>
      <c r="Z329" s="12" t="s">
        <v>46</v>
      </c>
      <c r="AA329" s="11" t="s">
        <v>46</v>
      </c>
      <c r="AB329" s="11" t="s">
        <v>46</v>
      </c>
      <c r="AC329" s="11"/>
      <c r="AD329" s="11"/>
    </row>
    <row r="330" spans="1:30" x14ac:dyDescent="0.1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</row>
    <row r="331" spans="1:30" x14ac:dyDescent="0.1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</row>
    <row r="332" spans="1:30" x14ac:dyDescent="0.1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</row>
    <row r="333" spans="1:30" x14ac:dyDescent="0.1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</row>
    <row r="334" spans="1:30" x14ac:dyDescent="0.1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</row>
    <row r="335" spans="1:30" x14ac:dyDescent="0.1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V335" s="7"/>
      <c r="W335" s="7"/>
      <c r="X335" s="7"/>
      <c r="Y335" s="7"/>
      <c r="AA335" s="7"/>
      <c r="AB335" s="7"/>
      <c r="AC335" s="7"/>
      <c r="AD335" s="7"/>
    </row>
    <row r="336" spans="1:30" x14ac:dyDescent="0.1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V336" s="7"/>
      <c r="W336" s="7"/>
      <c r="X336" s="7"/>
      <c r="Y336" s="7"/>
      <c r="AA336" s="7"/>
      <c r="AB336" s="7"/>
      <c r="AC336" s="7"/>
      <c r="AD336" s="7"/>
    </row>
    <row r="337" spans="1:31" x14ac:dyDescent="0.15">
      <c r="A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</row>
    <row r="338" spans="1:31" x14ac:dyDescent="0.15">
      <c r="A338" s="7"/>
      <c r="B338" s="3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</row>
    <row r="339" spans="1:31" x14ac:dyDescent="0.1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</row>
    <row r="340" spans="1:31" x14ac:dyDescent="0.1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</row>
    <row r="341" spans="1:31" x14ac:dyDescent="0.1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</row>
    <row r="342" spans="1:31" x14ac:dyDescent="0.1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</row>
    <row r="343" spans="1:31" x14ac:dyDescent="0.1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</row>
    <row r="344" spans="1:31" x14ac:dyDescent="0.1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</row>
    <row r="345" spans="1:31" x14ac:dyDescent="0.1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</row>
    <row r="346" spans="1:31" x14ac:dyDescent="0.1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</row>
    <row r="347" spans="1:31" x14ac:dyDescent="0.1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</row>
    <row r="349" spans="1:31" x14ac:dyDescent="0.1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</row>
    <row r="350" spans="1:31" x14ac:dyDescent="0.1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</row>
    <row r="351" spans="1:31" x14ac:dyDescent="0.1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AD351" s="7"/>
      <c r="AE351" s="7"/>
    </row>
    <row r="352" spans="1:31" x14ac:dyDescent="0.15">
      <c r="A352" s="7"/>
      <c r="B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</row>
    <row r="353" spans="1:31" x14ac:dyDescent="0.1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</row>
    <row r="354" spans="1:31" x14ac:dyDescent="0.1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</row>
    <row r="355" spans="1:31" x14ac:dyDescent="0.1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</row>
    <row r="356" spans="1:31" x14ac:dyDescent="0.1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spans="1:31" x14ac:dyDescent="0.1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</row>
    <row r="358" spans="1:31" x14ac:dyDescent="0.1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</row>
    <row r="359" spans="1:31" x14ac:dyDescent="0.1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</row>
    <row r="360" spans="1:31" x14ac:dyDescent="0.1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</row>
    <row r="361" spans="1:31" x14ac:dyDescent="0.15">
      <c r="AD361" s="37"/>
    </row>
    <row r="362" spans="1:31" x14ac:dyDescent="0.1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</row>
    <row r="363" spans="1:31" x14ac:dyDescent="0.1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</row>
    <row r="364" spans="1:31" x14ac:dyDescent="0.1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</row>
    <row r="365" spans="1:31" x14ac:dyDescent="0.1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</row>
    <row r="366" spans="1:31" x14ac:dyDescent="0.15"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</row>
    <row r="367" spans="1:31" x14ac:dyDescent="0.1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</row>
    <row r="368" spans="1:31" x14ac:dyDescent="0.1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</row>
    <row r="369" spans="1:30" x14ac:dyDescent="0.1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</row>
    <row r="370" spans="1:30" x14ac:dyDescent="0.1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</row>
    <row r="371" spans="1:30" x14ac:dyDescent="0.1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</row>
    <row r="372" spans="1:30" x14ac:dyDescent="0.1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</row>
    <row r="373" spans="1:30" x14ac:dyDescent="0.1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</row>
    <row r="374" spans="1:30" x14ac:dyDescent="0.1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</row>
    <row r="375" spans="1:30" x14ac:dyDescent="0.1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</row>
    <row r="376" spans="1:30" x14ac:dyDescent="0.1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</row>
    <row r="377" spans="1:30" x14ac:dyDescent="0.1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</row>
    <row r="378" spans="1:30" x14ac:dyDescent="0.1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</row>
    <row r="379" spans="1:30" x14ac:dyDescent="0.1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</row>
    <row r="380" spans="1:30" x14ac:dyDescent="0.1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</row>
    <row r="381" spans="1:30" x14ac:dyDescent="0.1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</row>
    <row r="382" spans="1:30" x14ac:dyDescent="0.1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</row>
    <row r="383" spans="1:30" x14ac:dyDescent="0.1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</row>
    <row r="384" spans="1:30" x14ac:dyDescent="0.1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</row>
    <row r="385" spans="1:31" x14ac:dyDescent="0.1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</row>
    <row r="386" spans="1:31" x14ac:dyDescent="0.1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</row>
    <row r="387" spans="1:31" x14ac:dyDescent="0.1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</row>
    <row r="388" spans="1:31" x14ac:dyDescent="0.1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</row>
    <row r="389" spans="1:31" x14ac:dyDescent="0.1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</row>
    <row r="390" spans="1:31" x14ac:dyDescent="0.1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</row>
    <row r="391" spans="1:31" x14ac:dyDescent="0.1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</row>
    <row r="392" spans="1:31" x14ac:dyDescent="0.1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</row>
    <row r="393" spans="1:31" ht="12.75" x14ac:dyDescent="0.25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40"/>
      <c r="Q393" s="79"/>
      <c r="R393" s="79"/>
      <c r="S393" s="79"/>
      <c r="T393" s="79"/>
      <c r="U393" s="79"/>
      <c r="V393" s="79"/>
      <c r="W393" s="79"/>
      <c r="X393" s="79"/>
      <c r="Y393" s="79"/>
      <c r="Z393" s="79"/>
      <c r="AA393" s="79"/>
      <c r="AB393" s="79"/>
      <c r="AC393" s="79"/>
      <c r="AD393" s="79"/>
    </row>
    <row r="394" spans="1:31" ht="12.75" x14ac:dyDescent="0.25">
      <c r="A394" s="80"/>
      <c r="B394" s="80"/>
      <c r="C394" s="80"/>
      <c r="D394" s="80"/>
      <c r="E394" s="80"/>
      <c r="F394" s="80"/>
      <c r="G394" s="81"/>
      <c r="H394" s="81"/>
      <c r="I394" s="81"/>
      <c r="J394" s="41"/>
      <c r="K394" s="81"/>
      <c r="L394" s="81"/>
      <c r="M394" s="81"/>
      <c r="N394" s="81"/>
      <c r="O394" s="81"/>
      <c r="P394" s="82"/>
      <c r="Q394" s="76"/>
      <c r="R394" s="85"/>
      <c r="S394" s="76"/>
      <c r="T394" s="76"/>
      <c r="U394" s="76"/>
      <c r="V394" s="87"/>
      <c r="W394" s="87"/>
      <c r="X394" s="87"/>
      <c r="Y394" s="87"/>
      <c r="Z394" s="87"/>
      <c r="AA394" s="87"/>
      <c r="AB394" s="87"/>
      <c r="AC394" s="76"/>
      <c r="AD394" s="76"/>
    </row>
    <row r="395" spans="1:31" x14ac:dyDescent="0.15">
      <c r="A395" s="80"/>
      <c r="B395" s="80"/>
      <c r="C395" s="80"/>
      <c r="D395" s="80"/>
      <c r="E395" s="80"/>
      <c r="F395" s="80"/>
      <c r="G395" s="86"/>
      <c r="H395" s="86"/>
      <c r="I395" s="86"/>
      <c r="J395" s="86"/>
      <c r="K395" s="80"/>
      <c r="L395" s="80"/>
      <c r="M395" s="80"/>
      <c r="N395" s="80"/>
      <c r="O395" s="80"/>
      <c r="P395" s="83"/>
      <c r="Q395" s="76"/>
      <c r="R395" s="85"/>
      <c r="S395" s="76"/>
      <c r="T395" s="76"/>
      <c r="U395" s="76"/>
      <c r="V395" s="76"/>
      <c r="W395" s="76"/>
      <c r="X395" s="76"/>
      <c r="Y395" s="77"/>
      <c r="Z395" s="39"/>
      <c r="AA395" s="76"/>
      <c r="AB395" s="76"/>
      <c r="AC395" s="76"/>
      <c r="AD395" s="76"/>
    </row>
    <row r="396" spans="1:31" x14ac:dyDescent="0.15">
      <c r="A396" s="80"/>
      <c r="B396" s="80"/>
      <c r="C396" s="80"/>
      <c r="D396" s="80"/>
      <c r="E396" s="80"/>
      <c r="F396" s="80"/>
      <c r="G396" s="86"/>
      <c r="H396" s="86"/>
      <c r="I396" s="86"/>
      <c r="J396" s="86"/>
      <c r="K396" s="80"/>
      <c r="L396" s="80"/>
      <c r="M396" s="80"/>
      <c r="N396" s="80"/>
      <c r="O396" s="80"/>
      <c r="P396" s="83"/>
      <c r="Q396" s="76"/>
      <c r="R396" s="85"/>
      <c r="S396" s="76"/>
      <c r="T396" s="76"/>
      <c r="U396" s="76"/>
      <c r="V396" s="76"/>
      <c r="W396" s="76"/>
      <c r="X396" s="76"/>
      <c r="Y396" s="77"/>
      <c r="Z396" s="39"/>
      <c r="AA396" s="76"/>
      <c r="AB396" s="76"/>
      <c r="AC396" s="76"/>
      <c r="AD396" s="76"/>
    </row>
    <row r="397" spans="1:31" x14ac:dyDescent="0.15">
      <c r="A397" s="80"/>
      <c r="B397" s="80"/>
      <c r="C397" s="80"/>
      <c r="D397" s="80"/>
      <c r="E397" s="80"/>
      <c r="F397" s="80"/>
      <c r="G397" s="86"/>
      <c r="H397" s="86"/>
      <c r="I397" s="86"/>
      <c r="J397" s="86"/>
      <c r="K397" s="80"/>
      <c r="L397" s="80"/>
      <c r="M397" s="80"/>
      <c r="N397" s="80"/>
      <c r="O397" s="80"/>
      <c r="P397" s="84"/>
      <c r="Q397" s="76"/>
      <c r="R397" s="85"/>
      <c r="S397" s="76"/>
      <c r="T397" s="76"/>
      <c r="U397" s="76"/>
      <c r="V397" s="76"/>
      <c r="W397" s="38"/>
      <c r="X397" s="38"/>
      <c r="Y397" s="77"/>
      <c r="Z397" s="39"/>
      <c r="AA397" s="76"/>
      <c r="AB397" s="76"/>
      <c r="AC397" s="76"/>
      <c r="AD397" s="76"/>
    </row>
    <row r="398" spans="1:31" x14ac:dyDescent="0.15">
      <c r="A398" s="8"/>
      <c r="B398" s="8"/>
      <c r="C398" s="8"/>
      <c r="D398" s="8"/>
      <c r="E398" s="8"/>
      <c r="F398" s="8"/>
      <c r="G398" s="9"/>
      <c r="H398" s="9"/>
      <c r="I398" s="9"/>
      <c r="J398" s="9"/>
      <c r="K398" s="8"/>
      <c r="L398" s="8"/>
      <c r="M398" s="8"/>
      <c r="N398" s="8"/>
      <c r="O398" s="8"/>
      <c r="P398" s="8"/>
      <c r="Q398" s="8"/>
      <c r="R398" s="10"/>
      <c r="S398" s="8"/>
      <c r="T398" s="8"/>
      <c r="U398" s="8"/>
      <c r="V398" s="8"/>
      <c r="W398" s="8"/>
      <c r="X398" s="8"/>
      <c r="Y398" s="9"/>
      <c r="Z398" s="9"/>
      <c r="AA398" s="8"/>
      <c r="AB398" s="8"/>
      <c r="AC398" s="8"/>
      <c r="AD398" s="8"/>
    </row>
    <row r="399" spans="1:31" x14ac:dyDescent="0.15">
      <c r="A399" s="11"/>
      <c r="B399" s="11"/>
      <c r="C399" s="11"/>
      <c r="D399" s="11"/>
      <c r="E399" s="11"/>
      <c r="F399" s="11"/>
      <c r="G399" s="12"/>
      <c r="H399" s="12"/>
      <c r="I399" s="12"/>
      <c r="J399" s="12"/>
      <c r="K399" s="11"/>
      <c r="L399" s="11"/>
      <c r="M399" s="11"/>
      <c r="N399" s="11"/>
      <c r="O399" s="11"/>
      <c r="P399" s="11"/>
      <c r="Q399" s="11"/>
      <c r="R399" s="13"/>
      <c r="S399" s="11"/>
      <c r="T399" s="11"/>
      <c r="U399" s="11"/>
      <c r="V399" s="11"/>
      <c r="W399" s="11"/>
      <c r="X399" s="11"/>
      <c r="Y399" s="12"/>
      <c r="Z399" s="12"/>
      <c r="AA399" s="11"/>
      <c r="AB399" s="11"/>
      <c r="AC399" s="11"/>
      <c r="AD399" s="11"/>
    </row>
    <row r="400" spans="1:31" ht="13.5" x14ac:dyDescent="0.15">
      <c r="A400" s="46"/>
      <c r="B400" s="46"/>
      <c r="C400" s="46"/>
      <c r="D400" s="46"/>
      <c r="E400" s="46"/>
      <c r="F400" s="46"/>
      <c r="G400" s="47"/>
      <c r="H400" s="47"/>
      <c r="I400" s="47"/>
      <c r="J400" s="48"/>
      <c r="K400" s="48"/>
      <c r="L400" s="47"/>
      <c r="M400" s="46"/>
      <c r="N400" s="46"/>
      <c r="O400" s="47"/>
      <c r="P400" s="47"/>
      <c r="Q400" s="46"/>
      <c r="R400" s="46"/>
      <c r="S400" s="46"/>
      <c r="T400" s="46"/>
      <c r="U400" s="46"/>
      <c r="V400" s="46"/>
      <c r="W400" s="47"/>
      <c r="X400" s="47"/>
      <c r="Y400" s="47"/>
      <c r="Z400" s="47"/>
      <c r="AA400" s="47"/>
      <c r="AB400" s="47"/>
      <c r="AC400" s="46"/>
      <c r="AD400" s="46"/>
      <c r="AE400" s="42" t="s">
        <v>56</v>
      </c>
    </row>
    <row r="401" spans="1:31" ht="13.5" x14ac:dyDescent="0.15">
      <c r="A401" s="46"/>
      <c r="B401" s="46"/>
      <c r="C401" s="46"/>
      <c r="D401" s="46"/>
      <c r="E401" s="46"/>
      <c r="F401" s="46"/>
      <c r="G401" s="46"/>
      <c r="H401" s="46"/>
      <c r="I401" s="46"/>
      <c r="J401" s="48"/>
      <c r="K401" s="48"/>
      <c r="L401" s="47"/>
      <c r="M401" s="46"/>
      <c r="N401" s="46"/>
      <c r="O401" s="47"/>
      <c r="P401" s="47"/>
      <c r="Q401" s="46"/>
      <c r="R401" s="49"/>
      <c r="S401" s="46"/>
      <c r="T401" s="46"/>
      <c r="U401" s="46"/>
      <c r="V401" s="46"/>
      <c r="W401" s="46"/>
      <c r="X401" s="46"/>
      <c r="Y401" s="47"/>
      <c r="Z401" s="47"/>
      <c r="AA401" s="46"/>
      <c r="AB401" s="46"/>
      <c r="AC401" s="46"/>
      <c r="AD401" s="46"/>
      <c r="AE401" s="42" t="s">
        <v>56</v>
      </c>
    </row>
    <row r="402" spans="1:31" ht="13.5" x14ac:dyDescent="0.15">
      <c r="A402" s="46"/>
      <c r="B402" s="46"/>
      <c r="C402" s="46"/>
      <c r="D402" s="46"/>
      <c r="E402" s="46"/>
      <c r="F402" s="46"/>
      <c r="G402" s="47"/>
      <c r="H402" s="47"/>
      <c r="I402" s="47"/>
      <c r="J402" s="48"/>
      <c r="K402" s="48"/>
      <c r="L402" s="47"/>
      <c r="M402" s="46"/>
      <c r="N402" s="46"/>
      <c r="O402" s="47"/>
      <c r="P402" s="47"/>
      <c r="Q402" s="46"/>
      <c r="R402" s="49"/>
      <c r="S402" s="46"/>
      <c r="T402" s="46"/>
      <c r="U402" s="46"/>
      <c r="V402" s="46"/>
      <c r="W402" s="46"/>
      <c r="X402" s="46"/>
      <c r="Y402" s="47"/>
      <c r="Z402" s="47"/>
      <c r="AA402" s="46"/>
      <c r="AB402" s="46"/>
      <c r="AC402" s="46"/>
      <c r="AD402" s="46"/>
      <c r="AE402" s="42" t="s">
        <v>56</v>
      </c>
    </row>
    <row r="403" spans="1:31" ht="13.5" x14ac:dyDescent="0.15">
      <c r="A403" s="46"/>
      <c r="B403" s="46"/>
      <c r="C403" s="46"/>
      <c r="D403" s="46"/>
      <c r="E403" s="46"/>
      <c r="F403" s="46"/>
      <c r="G403" s="47"/>
      <c r="H403" s="47"/>
      <c r="I403" s="47"/>
      <c r="J403" s="48"/>
      <c r="K403" s="48"/>
      <c r="L403" s="47"/>
      <c r="M403" s="46"/>
      <c r="N403" s="46"/>
      <c r="O403" s="47"/>
      <c r="P403" s="47"/>
      <c r="Q403" s="46"/>
      <c r="R403" s="49"/>
      <c r="S403" s="46"/>
      <c r="T403" s="46"/>
      <c r="U403" s="46"/>
      <c r="V403" s="46"/>
      <c r="W403" s="46"/>
      <c r="X403" s="46"/>
      <c r="Y403" s="47"/>
      <c r="Z403" s="47"/>
      <c r="AA403" s="46"/>
      <c r="AB403" s="46"/>
      <c r="AC403" s="46"/>
      <c r="AD403" s="46"/>
      <c r="AE403" s="42" t="s">
        <v>56</v>
      </c>
    </row>
    <row r="404" spans="1:31" ht="12.75" x14ac:dyDescent="0.15">
      <c r="A404" s="42"/>
      <c r="B404" s="42"/>
      <c r="C404" s="42"/>
      <c r="D404" s="42"/>
      <c r="E404" s="42"/>
      <c r="F404" s="42"/>
      <c r="G404" s="43"/>
      <c r="H404" s="43"/>
      <c r="I404" s="43"/>
      <c r="J404" s="44"/>
      <c r="K404" s="44"/>
      <c r="L404" s="43"/>
      <c r="M404" s="43"/>
      <c r="N404" s="43"/>
      <c r="O404" s="43"/>
      <c r="P404" s="43"/>
      <c r="Q404" s="42"/>
      <c r="R404" s="42"/>
      <c r="S404" s="42"/>
      <c r="T404" s="42"/>
      <c r="U404" s="42"/>
      <c r="V404" s="42"/>
      <c r="W404" s="43"/>
      <c r="X404" s="43"/>
      <c r="Y404" s="43"/>
      <c r="Z404" s="43"/>
      <c r="AA404" s="43"/>
      <c r="AB404" s="43"/>
      <c r="AC404" s="42"/>
      <c r="AD404" s="42"/>
      <c r="AE404" s="42"/>
    </row>
    <row r="405" spans="1:31" ht="12.75" x14ac:dyDescent="0.15">
      <c r="A405" s="42"/>
      <c r="B405" s="42"/>
      <c r="C405" s="42"/>
      <c r="D405" s="42"/>
      <c r="E405" s="42"/>
      <c r="F405" s="42"/>
      <c r="G405" s="43"/>
      <c r="H405" s="43"/>
      <c r="I405" s="43"/>
      <c r="J405" s="44"/>
      <c r="K405" s="44"/>
      <c r="L405" s="43"/>
      <c r="M405" s="43"/>
      <c r="N405" s="43"/>
      <c r="O405" s="43"/>
      <c r="P405" s="43"/>
      <c r="Q405" s="42"/>
      <c r="R405" s="45"/>
      <c r="S405" s="42"/>
      <c r="T405" s="42"/>
      <c r="U405" s="42"/>
      <c r="V405" s="42"/>
      <c r="W405" s="43"/>
      <c r="X405" s="43"/>
      <c r="Y405" s="43"/>
      <c r="Z405" s="43"/>
      <c r="AA405" s="43"/>
      <c r="AB405" s="43"/>
      <c r="AC405" s="42"/>
      <c r="AD405" s="42"/>
      <c r="AE405" s="42"/>
    </row>
    <row r="406" spans="1:31" ht="12.75" x14ac:dyDescent="0.15">
      <c r="A406" s="42"/>
      <c r="B406" s="42"/>
      <c r="C406" s="42"/>
      <c r="D406" s="42"/>
      <c r="E406" s="42"/>
      <c r="F406" s="42"/>
      <c r="G406" s="43"/>
      <c r="H406" s="43"/>
      <c r="I406" s="43"/>
      <c r="J406" s="44"/>
      <c r="K406" s="44"/>
      <c r="L406" s="43"/>
      <c r="M406" s="43"/>
      <c r="N406" s="43"/>
      <c r="O406" s="43"/>
      <c r="P406" s="43"/>
      <c r="Q406" s="42"/>
      <c r="R406" s="45"/>
      <c r="S406" s="42"/>
      <c r="T406" s="42"/>
      <c r="U406" s="42"/>
      <c r="V406" s="42"/>
      <c r="W406" s="43"/>
      <c r="X406" s="43"/>
      <c r="Y406" s="43"/>
      <c r="Z406" s="43"/>
      <c r="AA406" s="43"/>
      <c r="AB406" s="43"/>
      <c r="AC406" s="42"/>
      <c r="AD406" s="42"/>
      <c r="AE406" s="42"/>
    </row>
    <row r="407" spans="1:31" ht="12.75" x14ac:dyDescent="0.15">
      <c r="A407" s="42"/>
      <c r="B407" s="42"/>
      <c r="C407" s="42"/>
      <c r="D407" s="42"/>
      <c r="E407" s="42"/>
      <c r="F407" s="42"/>
      <c r="G407" s="43"/>
      <c r="H407" s="43"/>
      <c r="I407" s="43"/>
      <c r="J407" s="44"/>
      <c r="K407" s="44"/>
      <c r="L407" s="43"/>
      <c r="M407" s="43"/>
      <c r="N407" s="43"/>
      <c r="O407" s="43"/>
      <c r="P407" s="43"/>
      <c r="Q407" s="42"/>
      <c r="R407" s="45"/>
      <c r="S407" s="42"/>
      <c r="T407" s="42"/>
      <c r="U407" s="42"/>
      <c r="V407" s="42"/>
      <c r="W407" s="43"/>
      <c r="X407" s="43"/>
      <c r="Y407" s="43"/>
      <c r="Z407" s="43"/>
      <c r="AA407" s="43"/>
      <c r="AB407" s="43"/>
      <c r="AC407" s="42"/>
      <c r="AD407" s="42"/>
      <c r="AE407" s="42"/>
    </row>
    <row r="408" spans="1:31" ht="12.75" x14ac:dyDescent="0.15">
      <c r="A408" s="42"/>
      <c r="B408" s="42"/>
      <c r="C408" s="42"/>
      <c r="D408" s="42"/>
      <c r="E408" s="42"/>
      <c r="F408" s="42"/>
      <c r="G408" s="43"/>
      <c r="H408" s="43"/>
      <c r="I408" s="43"/>
      <c r="J408" s="44"/>
      <c r="K408" s="44"/>
      <c r="L408" s="43"/>
      <c r="M408" s="43"/>
      <c r="N408" s="43"/>
      <c r="O408" s="43"/>
      <c r="P408" s="43"/>
      <c r="Q408" s="42"/>
      <c r="R408" s="45"/>
      <c r="S408" s="42"/>
      <c r="T408" s="42"/>
      <c r="U408" s="42"/>
      <c r="V408" s="42"/>
      <c r="W408" s="43"/>
      <c r="X408" s="43"/>
      <c r="Y408" s="43"/>
      <c r="Z408" s="43"/>
      <c r="AA408" s="43"/>
      <c r="AB408" s="43"/>
      <c r="AC408" s="42"/>
      <c r="AD408" s="42"/>
      <c r="AE408" s="42"/>
    </row>
    <row r="409" spans="1:31" x14ac:dyDescent="0.1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</row>
    <row r="410" spans="1:31" x14ac:dyDescent="0.1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</row>
    <row r="411" spans="1:31" x14ac:dyDescent="0.1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</row>
    <row r="412" spans="1:31" x14ac:dyDescent="0.1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</row>
    <row r="413" spans="1:31" x14ac:dyDescent="0.1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</row>
    <row r="414" spans="1:31" x14ac:dyDescent="0.1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</row>
    <row r="415" spans="1:31" x14ac:dyDescent="0.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</row>
    <row r="416" spans="1:31" x14ac:dyDescent="0.1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</row>
    <row r="417" spans="1:30" x14ac:dyDescent="0.1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</row>
    <row r="418" spans="1:30" x14ac:dyDescent="0.1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</row>
    <row r="419" spans="1:30" x14ac:dyDescent="0.1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</row>
    <row r="420" spans="1:30" x14ac:dyDescent="0.1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</row>
    <row r="421" spans="1:30" x14ac:dyDescent="0.1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</row>
    <row r="422" spans="1:30" x14ac:dyDescent="0.1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</row>
    <row r="423" spans="1:30" x14ac:dyDescent="0.1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</row>
    <row r="424" spans="1:30" x14ac:dyDescent="0.1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</row>
    <row r="425" spans="1:30" x14ac:dyDescent="0.1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</row>
    <row r="426" spans="1:30" x14ac:dyDescent="0.1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</row>
    <row r="427" spans="1:30" x14ac:dyDescent="0.1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</row>
    <row r="428" spans="1:30" x14ac:dyDescent="0.1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</row>
    <row r="429" spans="1:30" x14ac:dyDescent="0.1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</row>
    <row r="430" spans="1:30" x14ac:dyDescent="0.1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</row>
    <row r="431" spans="1:30" x14ac:dyDescent="0.1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</row>
    <row r="432" spans="1:30" x14ac:dyDescent="0.1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</row>
    <row r="433" spans="1:30" x14ac:dyDescent="0.1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</row>
    <row r="434" spans="1:30" x14ac:dyDescent="0.1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</row>
    <row r="435" spans="1:30" x14ac:dyDescent="0.1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</row>
    <row r="436" spans="1:30" x14ac:dyDescent="0.1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</row>
    <row r="437" spans="1:30" x14ac:dyDescent="0.1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</row>
    <row r="438" spans="1:30" x14ac:dyDescent="0.1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</row>
    <row r="439" spans="1:30" x14ac:dyDescent="0.1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</row>
    <row r="440" spans="1:30" x14ac:dyDescent="0.1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</row>
    <row r="441" spans="1:30" x14ac:dyDescent="0.1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</row>
    <row r="442" spans="1:30" x14ac:dyDescent="0.1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</row>
    <row r="443" spans="1:30" x14ac:dyDescent="0.1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</row>
    <row r="444" spans="1:30" x14ac:dyDescent="0.1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</row>
    <row r="445" spans="1:30" x14ac:dyDescent="0.1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</row>
    <row r="446" spans="1:30" x14ac:dyDescent="0.1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</row>
    <row r="447" spans="1:30" x14ac:dyDescent="0.1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</row>
    <row r="448" spans="1:30" x14ac:dyDescent="0.1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</row>
    <row r="449" spans="1:30" x14ac:dyDescent="0.1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</row>
    <row r="450" spans="1:30" x14ac:dyDescent="0.1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</row>
    <row r="451" spans="1:30" x14ac:dyDescent="0.1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</row>
    <row r="452" spans="1:30" x14ac:dyDescent="0.1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</row>
    <row r="453" spans="1:30" x14ac:dyDescent="0.1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</row>
    <row r="454" spans="1:30" x14ac:dyDescent="0.1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</row>
    <row r="455" spans="1:30" x14ac:dyDescent="0.1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</row>
    <row r="456" spans="1:30" x14ac:dyDescent="0.1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</row>
    <row r="457" spans="1:30" x14ac:dyDescent="0.1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</row>
    <row r="458" spans="1:30" x14ac:dyDescent="0.1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</row>
    <row r="459" spans="1:30" x14ac:dyDescent="0.1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</row>
    <row r="460" spans="1:30" x14ac:dyDescent="0.1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</row>
    <row r="461" spans="1:30" x14ac:dyDescent="0.1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</row>
    <row r="462" spans="1:30" x14ac:dyDescent="0.1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</row>
    <row r="463" spans="1:30" x14ac:dyDescent="0.1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</row>
    <row r="464" spans="1:30" x14ac:dyDescent="0.1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</row>
    <row r="465" spans="1:30" x14ac:dyDescent="0.1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</row>
    <row r="466" spans="1:30" x14ac:dyDescent="0.1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</row>
    <row r="467" spans="1:30" x14ac:dyDescent="0.1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</row>
    <row r="468" spans="1:30" x14ac:dyDescent="0.1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</row>
    <row r="469" spans="1:30" x14ac:dyDescent="0.1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</row>
    <row r="470" spans="1:30" x14ac:dyDescent="0.1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</row>
    <row r="471" spans="1:30" x14ac:dyDescent="0.1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</row>
    <row r="472" spans="1:30" x14ac:dyDescent="0.1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</row>
    <row r="473" spans="1:30" x14ac:dyDescent="0.1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</row>
    <row r="474" spans="1:30" x14ac:dyDescent="0.1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</row>
    <row r="475" spans="1:30" x14ac:dyDescent="0.1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</row>
    <row r="476" spans="1:30" x14ac:dyDescent="0.1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</row>
    <row r="477" spans="1:30" x14ac:dyDescent="0.1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</row>
    <row r="478" spans="1:30" x14ac:dyDescent="0.1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</row>
    <row r="479" spans="1:30" x14ac:dyDescent="0.1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</row>
    <row r="480" spans="1:30" x14ac:dyDescent="0.1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</row>
    <row r="481" spans="1:30" x14ac:dyDescent="0.1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</row>
    <row r="482" spans="1:30" x14ac:dyDescent="0.1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</row>
    <row r="483" spans="1:30" x14ac:dyDescent="0.1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</row>
    <row r="484" spans="1:30" x14ac:dyDescent="0.1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</row>
    <row r="485" spans="1:30" x14ac:dyDescent="0.1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</row>
    <row r="486" spans="1:30" x14ac:dyDescent="0.1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</row>
    <row r="487" spans="1:30" x14ac:dyDescent="0.1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</row>
    <row r="488" spans="1:30" x14ac:dyDescent="0.1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</row>
    <row r="489" spans="1:30" x14ac:dyDescent="0.1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</row>
    <row r="490" spans="1:30" x14ac:dyDescent="0.1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</row>
    <row r="491" spans="1:30" x14ac:dyDescent="0.1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</row>
    <row r="492" spans="1:30" x14ac:dyDescent="0.1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</row>
    <row r="493" spans="1:30" x14ac:dyDescent="0.1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</row>
    <row r="494" spans="1:30" x14ac:dyDescent="0.1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</row>
    <row r="495" spans="1:30" x14ac:dyDescent="0.1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</row>
    <row r="496" spans="1:30" x14ac:dyDescent="0.1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</row>
    <row r="497" spans="1:30" x14ac:dyDescent="0.1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</row>
    <row r="498" spans="1:30" x14ac:dyDescent="0.1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</row>
    <row r="499" spans="1:30" x14ac:dyDescent="0.1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</row>
    <row r="500" spans="1:30" x14ac:dyDescent="0.1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</row>
    <row r="501" spans="1:30" x14ac:dyDescent="0.1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</row>
    <row r="502" spans="1:30" x14ac:dyDescent="0.1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</row>
    <row r="503" spans="1:30" x14ac:dyDescent="0.1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</row>
    <row r="504" spans="1:30" x14ac:dyDescent="0.1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</row>
    <row r="505" spans="1:30" x14ac:dyDescent="0.1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</row>
    <row r="506" spans="1:30" x14ac:dyDescent="0.1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</row>
    <row r="507" spans="1:30" x14ac:dyDescent="0.1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</row>
    <row r="508" spans="1:30" x14ac:dyDescent="0.1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</row>
    <row r="509" spans="1:30" x14ac:dyDescent="0.1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</row>
    <row r="510" spans="1:30" x14ac:dyDescent="0.1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</row>
    <row r="511" spans="1:30" x14ac:dyDescent="0.1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</row>
    <row r="512" spans="1:30" x14ac:dyDescent="0.1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</row>
    <row r="513" spans="1:30" x14ac:dyDescent="0.1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</row>
    <row r="514" spans="1:30" x14ac:dyDescent="0.1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</row>
    <row r="515" spans="1:30" x14ac:dyDescent="0.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</row>
    <row r="516" spans="1:30" x14ac:dyDescent="0.1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</row>
    <row r="517" spans="1:30" x14ac:dyDescent="0.1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</row>
    <row r="518" spans="1:30" x14ac:dyDescent="0.1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</row>
    <row r="519" spans="1:30" x14ac:dyDescent="0.1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</row>
    <row r="520" spans="1:30" x14ac:dyDescent="0.1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</row>
    <row r="521" spans="1:30" x14ac:dyDescent="0.1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</row>
    <row r="522" spans="1:30" x14ac:dyDescent="0.1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</row>
    <row r="523" spans="1:30" x14ac:dyDescent="0.1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</row>
    <row r="524" spans="1:30" x14ac:dyDescent="0.1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</row>
    <row r="525" spans="1:30" x14ac:dyDescent="0.1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</row>
    <row r="526" spans="1:30" x14ac:dyDescent="0.1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</row>
    <row r="527" spans="1:30" x14ac:dyDescent="0.1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</row>
    <row r="528" spans="1:30" x14ac:dyDescent="0.1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</row>
    <row r="529" spans="1:30" x14ac:dyDescent="0.1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</row>
    <row r="530" spans="1:30" x14ac:dyDescent="0.1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</row>
    <row r="531" spans="1:30" x14ac:dyDescent="0.1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</row>
    <row r="532" spans="1:30" x14ac:dyDescent="0.1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</row>
    <row r="533" spans="1:30" x14ac:dyDescent="0.1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</row>
    <row r="534" spans="1:30" x14ac:dyDescent="0.1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</row>
    <row r="535" spans="1:30" x14ac:dyDescent="0.1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</row>
    <row r="536" spans="1:30" x14ac:dyDescent="0.1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</row>
    <row r="537" spans="1:30" x14ac:dyDescent="0.1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</row>
    <row r="538" spans="1:30" x14ac:dyDescent="0.1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</row>
    <row r="539" spans="1:30" x14ac:dyDescent="0.1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</row>
    <row r="540" spans="1:30" x14ac:dyDescent="0.1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</row>
    <row r="541" spans="1:30" x14ac:dyDescent="0.1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</row>
    <row r="542" spans="1:30" x14ac:dyDescent="0.1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</row>
    <row r="543" spans="1:30" x14ac:dyDescent="0.1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</row>
    <row r="544" spans="1:30" x14ac:dyDescent="0.1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</row>
    <row r="545" spans="1:30" x14ac:dyDescent="0.1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</row>
    <row r="546" spans="1:30" x14ac:dyDescent="0.1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</row>
    <row r="547" spans="1:30" x14ac:dyDescent="0.1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</row>
    <row r="548" spans="1:30" x14ac:dyDescent="0.1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</row>
    <row r="549" spans="1:30" x14ac:dyDescent="0.1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</row>
    <row r="550" spans="1:30" x14ac:dyDescent="0.1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</row>
    <row r="551" spans="1:30" x14ac:dyDescent="0.1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</row>
    <row r="552" spans="1:30" x14ac:dyDescent="0.1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</row>
    <row r="553" spans="1:30" x14ac:dyDescent="0.1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</row>
    <row r="554" spans="1:30" x14ac:dyDescent="0.1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</row>
    <row r="555" spans="1:30" x14ac:dyDescent="0.1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</row>
    <row r="556" spans="1:30" x14ac:dyDescent="0.1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</row>
    <row r="557" spans="1:30" x14ac:dyDescent="0.1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</row>
    <row r="558" spans="1:30" x14ac:dyDescent="0.1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</row>
    <row r="559" spans="1:30" x14ac:dyDescent="0.1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</row>
    <row r="560" spans="1:30" x14ac:dyDescent="0.1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</row>
    <row r="561" spans="1:30" x14ac:dyDescent="0.1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</row>
    <row r="562" spans="1:30" x14ac:dyDescent="0.1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</row>
    <row r="563" spans="1:30" x14ac:dyDescent="0.1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</row>
    <row r="564" spans="1:30" x14ac:dyDescent="0.1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</row>
    <row r="565" spans="1:30" x14ac:dyDescent="0.1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</row>
    <row r="566" spans="1:30" x14ac:dyDescent="0.1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</row>
    <row r="567" spans="1:30" x14ac:dyDescent="0.1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</row>
    <row r="568" spans="1:30" x14ac:dyDescent="0.1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</row>
    <row r="569" spans="1:30" x14ac:dyDescent="0.1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</row>
    <row r="570" spans="1:30" x14ac:dyDescent="0.1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</row>
    <row r="571" spans="1:30" x14ac:dyDescent="0.1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</row>
    <row r="572" spans="1:30" x14ac:dyDescent="0.1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</row>
    <row r="573" spans="1:30" x14ac:dyDescent="0.1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</row>
    <row r="574" spans="1:30" x14ac:dyDescent="0.1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</row>
    <row r="575" spans="1:30" x14ac:dyDescent="0.1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</row>
    <row r="576" spans="1:30" x14ac:dyDescent="0.1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</row>
    <row r="577" spans="1:30" x14ac:dyDescent="0.1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</row>
    <row r="578" spans="1:30" x14ac:dyDescent="0.1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</row>
    <row r="579" spans="1:30" x14ac:dyDescent="0.1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</row>
    <row r="580" spans="1:30" x14ac:dyDescent="0.1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</row>
    <row r="581" spans="1:30" x14ac:dyDescent="0.1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</row>
    <row r="582" spans="1:30" x14ac:dyDescent="0.1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</row>
    <row r="583" spans="1:30" x14ac:dyDescent="0.1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</row>
    <row r="584" spans="1:30" x14ac:dyDescent="0.1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</row>
    <row r="585" spans="1:30" x14ac:dyDescent="0.1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</row>
    <row r="586" spans="1:30" x14ac:dyDescent="0.1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</row>
    <row r="587" spans="1:30" x14ac:dyDescent="0.1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</row>
    <row r="588" spans="1:30" x14ac:dyDescent="0.1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</row>
    <row r="589" spans="1:30" x14ac:dyDescent="0.1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</row>
    <row r="590" spans="1:30" x14ac:dyDescent="0.1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</row>
    <row r="591" spans="1:30" x14ac:dyDescent="0.1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</row>
    <row r="592" spans="1:30" x14ac:dyDescent="0.1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</row>
    <row r="593" spans="1:30" x14ac:dyDescent="0.1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</row>
    <row r="594" spans="1:30" x14ac:dyDescent="0.1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</row>
    <row r="595" spans="1:30" x14ac:dyDescent="0.1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</row>
    <row r="596" spans="1:30" x14ac:dyDescent="0.1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</row>
    <row r="597" spans="1:30" x14ac:dyDescent="0.1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</row>
    <row r="598" spans="1:30" x14ac:dyDescent="0.1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</row>
    <row r="599" spans="1:30" x14ac:dyDescent="0.1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</row>
    <row r="600" spans="1:30" x14ac:dyDescent="0.1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</row>
    <row r="601" spans="1:30" x14ac:dyDescent="0.1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</row>
    <row r="602" spans="1:30" x14ac:dyDescent="0.1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</row>
    <row r="603" spans="1:30" x14ac:dyDescent="0.1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</row>
    <row r="604" spans="1:30" x14ac:dyDescent="0.1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</row>
    <row r="605" spans="1:30" x14ac:dyDescent="0.1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</row>
    <row r="606" spans="1:30" x14ac:dyDescent="0.1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</row>
    <row r="607" spans="1:30" x14ac:dyDescent="0.1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</row>
    <row r="608" spans="1:30" x14ac:dyDescent="0.1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</row>
    <row r="609" spans="1:30" x14ac:dyDescent="0.1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</row>
    <row r="610" spans="1:30" x14ac:dyDescent="0.1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</row>
    <row r="611" spans="1:30" x14ac:dyDescent="0.1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</row>
    <row r="612" spans="1:30" x14ac:dyDescent="0.1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</row>
    <row r="613" spans="1:30" x14ac:dyDescent="0.1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</row>
    <row r="614" spans="1:30" x14ac:dyDescent="0.1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</row>
    <row r="615" spans="1:30" x14ac:dyDescent="0.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</row>
    <row r="616" spans="1:30" x14ac:dyDescent="0.1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</row>
    <row r="617" spans="1:30" x14ac:dyDescent="0.1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</row>
    <row r="618" spans="1:30" x14ac:dyDescent="0.1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</row>
    <row r="619" spans="1:30" x14ac:dyDescent="0.1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</row>
    <row r="620" spans="1:30" x14ac:dyDescent="0.1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</row>
    <row r="621" spans="1:30" x14ac:dyDescent="0.1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</row>
    <row r="622" spans="1:30" x14ac:dyDescent="0.1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</row>
    <row r="623" spans="1:30" x14ac:dyDescent="0.1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</row>
    <row r="624" spans="1:30" x14ac:dyDescent="0.1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</row>
    <row r="625" spans="1:30" x14ac:dyDescent="0.1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</row>
    <row r="626" spans="1:30" x14ac:dyDescent="0.1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</row>
    <row r="627" spans="1:30" x14ac:dyDescent="0.1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</row>
    <row r="628" spans="1:30" x14ac:dyDescent="0.1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</row>
    <row r="629" spans="1:30" x14ac:dyDescent="0.1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</row>
    <row r="630" spans="1:30" x14ac:dyDescent="0.1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</row>
    <row r="631" spans="1:30" x14ac:dyDescent="0.1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</row>
    <row r="632" spans="1:30" x14ac:dyDescent="0.1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</row>
    <row r="633" spans="1:30" x14ac:dyDescent="0.1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</row>
    <row r="634" spans="1:30" x14ac:dyDescent="0.1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</row>
    <row r="635" spans="1:30" x14ac:dyDescent="0.1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</row>
    <row r="636" spans="1:30" x14ac:dyDescent="0.1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</row>
    <row r="637" spans="1:30" x14ac:dyDescent="0.1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</row>
    <row r="638" spans="1:30" x14ac:dyDescent="0.1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</row>
    <row r="639" spans="1:30" x14ac:dyDescent="0.1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</row>
    <row r="640" spans="1:30" x14ac:dyDescent="0.1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</row>
    <row r="641" spans="1:30" x14ac:dyDescent="0.1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</row>
    <row r="642" spans="1:30" x14ac:dyDescent="0.1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</row>
    <row r="643" spans="1:30" x14ac:dyDescent="0.1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</row>
    <row r="644" spans="1:30" x14ac:dyDescent="0.1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</row>
    <row r="645" spans="1:30" x14ac:dyDescent="0.1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</row>
    <row r="646" spans="1:30" x14ac:dyDescent="0.1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</row>
    <row r="647" spans="1:30" x14ac:dyDescent="0.1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</row>
    <row r="648" spans="1:30" x14ac:dyDescent="0.1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</row>
    <row r="649" spans="1:30" x14ac:dyDescent="0.1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</row>
    <row r="650" spans="1:30" x14ac:dyDescent="0.1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</row>
    <row r="651" spans="1:30" x14ac:dyDescent="0.1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</row>
    <row r="652" spans="1:30" x14ac:dyDescent="0.1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</row>
    <row r="653" spans="1:30" x14ac:dyDescent="0.1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</row>
    <row r="654" spans="1:30" x14ac:dyDescent="0.1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</row>
    <row r="655" spans="1:30" x14ac:dyDescent="0.1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</row>
    <row r="656" spans="1:30" x14ac:dyDescent="0.1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</row>
    <row r="657" spans="1:30" x14ac:dyDescent="0.1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</row>
    <row r="658" spans="1:30" x14ac:dyDescent="0.1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</row>
    <row r="659" spans="1:30" x14ac:dyDescent="0.1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</row>
    <row r="660" spans="1:30" x14ac:dyDescent="0.1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</row>
    <row r="661" spans="1:30" x14ac:dyDescent="0.1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</row>
    <row r="662" spans="1:30" x14ac:dyDescent="0.1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</row>
    <row r="663" spans="1:30" x14ac:dyDescent="0.1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</row>
    <row r="664" spans="1:30" x14ac:dyDescent="0.1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</row>
    <row r="665" spans="1:30" x14ac:dyDescent="0.1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</row>
    <row r="666" spans="1:30" x14ac:dyDescent="0.1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</row>
    <row r="667" spans="1:30" x14ac:dyDescent="0.1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</row>
    <row r="668" spans="1:30" x14ac:dyDescent="0.1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</row>
    <row r="669" spans="1:30" x14ac:dyDescent="0.1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</row>
    <row r="670" spans="1:30" x14ac:dyDescent="0.1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</row>
    <row r="671" spans="1:30" x14ac:dyDescent="0.1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</row>
    <row r="672" spans="1:30" x14ac:dyDescent="0.1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</row>
    <row r="673" spans="1:30" x14ac:dyDescent="0.1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</row>
    <row r="674" spans="1:30" x14ac:dyDescent="0.1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</row>
    <row r="675" spans="1:30" x14ac:dyDescent="0.1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</row>
    <row r="676" spans="1:30" x14ac:dyDescent="0.1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</row>
    <row r="677" spans="1:30" x14ac:dyDescent="0.1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</row>
    <row r="678" spans="1:30" x14ac:dyDescent="0.1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</row>
    <row r="679" spans="1:30" x14ac:dyDescent="0.1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</row>
    <row r="680" spans="1:30" x14ac:dyDescent="0.1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</row>
    <row r="681" spans="1:30" x14ac:dyDescent="0.1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</row>
    <row r="682" spans="1:30" x14ac:dyDescent="0.1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</row>
    <row r="683" spans="1:30" x14ac:dyDescent="0.1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</row>
    <row r="684" spans="1:30" x14ac:dyDescent="0.1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</row>
    <row r="685" spans="1:30" x14ac:dyDescent="0.1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</row>
    <row r="686" spans="1:30" x14ac:dyDescent="0.1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</row>
    <row r="687" spans="1:30" x14ac:dyDescent="0.1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</row>
    <row r="688" spans="1:30" x14ac:dyDescent="0.1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</row>
    <row r="689" spans="1:30" x14ac:dyDescent="0.1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</row>
    <row r="690" spans="1:30" x14ac:dyDescent="0.1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</row>
    <row r="691" spans="1:30" x14ac:dyDescent="0.1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</row>
    <row r="692" spans="1:30" x14ac:dyDescent="0.1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</row>
    <row r="693" spans="1:30" x14ac:dyDescent="0.1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</row>
    <row r="694" spans="1:30" x14ac:dyDescent="0.1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</row>
    <row r="695" spans="1:30" x14ac:dyDescent="0.1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</row>
    <row r="696" spans="1:30" x14ac:dyDescent="0.1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</row>
    <row r="697" spans="1:30" x14ac:dyDescent="0.1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</row>
    <row r="698" spans="1:30" x14ac:dyDescent="0.1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</row>
    <row r="699" spans="1:30" x14ac:dyDescent="0.1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</row>
    <row r="700" spans="1:30" x14ac:dyDescent="0.1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</row>
    <row r="701" spans="1:30" x14ac:dyDescent="0.1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</row>
    <row r="702" spans="1:30" x14ac:dyDescent="0.1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</row>
    <row r="703" spans="1:30" x14ac:dyDescent="0.1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</row>
    <row r="704" spans="1:30" x14ac:dyDescent="0.1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</row>
    <row r="705" spans="1:30" x14ac:dyDescent="0.1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</row>
    <row r="706" spans="1:30" x14ac:dyDescent="0.1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</row>
    <row r="707" spans="1:30" x14ac:dyDescent="0.1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</row>
    <row r="708" spans="1:30" x14ac:dyDescent="0.1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</row>
    <row r="709" spans="1:30" x14ac:dyDescent="0.1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</row>
    <row r="710" spans="1:30" x14ac:dyDescent="0.1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</row>
    <row r="711" spans="1:30" x14ac:dyDescent="0.1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</row>
    <row r="712" spans="1:30" x14ac:dyDescent="0.1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</row>
    <row r="713" spans="1:30" x14ac:dyDescent="0.1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</row>
    <row r="714" spans="1:30" x14ac:dyDescent="0.1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</row>
    <row r="715" spans="1:30" x14ac:dyDescent="0.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</row>
    <row r="716" spans="1:30" x14ac:dyDescent="0.1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</row>
    <row r="717" spans="1:30" x14ac:dyDescent="0.1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</row>
    <row r="718" spans="1:30" x14ac:dyDescent="0.1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</row>
    <row r="719" spans="1:30" x14ac:dyDescent="0.1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</row>
    <row r="720" spans="1:30" x14ac:dyDescent="0.1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</row>
    <row r="721" spans="1:30" x14ac:dyDescent="0.1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</row>
    <row r="722" spans="1:30" x14ac:dyDescent="0.1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</row>
    <row r="723" spans="1:30" x14ac:dyDescent="0.1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</row>
    <row r="724" spans="1:30" x14ac:dyDescent="0.1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</row>
    <row r="725" spans="1:30" x14ac:dyDescent="0.1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</row>
    <row r="726" spans="1:30" x14ac:dyDescent="0.1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</row>
    <row r="727" spans="1:30" x14ac:dyDescent="0.1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</row>
    <row r="728" spans="1:30" x14ac:dyDescent="0.1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</row>
    <row r="729" spans="1:30" x14ac:dyDescent="0.1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</row>
    <row r="730" spans="1:30" x14ac:dyDescent="0.1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</row>
    <row r="731" spans="1:30" x14ac:dyDescent="0.1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</row>
    <row r="732" spans="1:30" x14ac:dyDescent="0.1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</row>
    <row r="733" spans="1:30" x14ac:dyDescent="0.1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</row>
    <row r="734" spans="1:30" x14ac:dyDescent="0.1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</row>
    <row r="735" spans="1:30" x14ac:dyDescent="0.1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</row>
    <row r="736" spans="1:30" x14ac:dyDescent="0.1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</row>
    <row r="737" spans="1:30" x14ac:dyDescent="0.1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</row>
    <row r="738" spans="1:30" x14ac:dyDescent="0.1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</row>
    <row r="739" spans="1:30" x14ac:dyDescent="0.1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</row>
    <row r="740" spans="1:30" x14ac:dyDescent="0.1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</row>
    <row r="741" spans="1:30" x14ac:dyDescent="0.1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</row>
    <row r="742" spans="1:30" x14ac:dyDescent="0.1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</row>
    <row r="743" spans="1:30" x14ac:dyDescent="0.1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</row>
    <row r="744" spans="1:30" x14ac:dyDescent="0.1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</row>
    <row r="745" spans="1:30" x14ac:dyDescent="0.1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</row>
    <row r="746" spans="1:30" x14ac:dyDescent="0.1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</row>
    <row r="747" spans="1:30" x14ac:dyDescent="0.1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</row>
    <row r="748" spans="1:30" x14ac:dyDescent="0.1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</row>
    <row r="749" spans="1:30" x14ac:dyDescent="0.1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</row>
    <row r="750" spans="1:30" x14ac:dyDescent="0.1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</row>
    <row r="751" spans="1:30" x14ac:dyDescent="0.1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</row>
    <row r="752" spans="1:30" x14ac:dyDescent="0.1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</row>
    <row r="753" spans="1:30" x14ac:dyDescent="0.1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</row>
    <row r="754" spans="1:30" x14ac:dyDescent="0.1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</row>
    <row r="755" spans="1:30" x14ac:dyDescent="0.1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</row>
    <row r="756" spans="1:30" x14ac:dyDescent="0.1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</row>
    <row r="757" spans="1:30" x14ac:dyDescent="0.1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</row>
    <row r="758" spans="1:30" x14ac:dyDescent="0.1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</row>
    <row r="759" spans="1:30" x14ac:dyDescent="0.1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</row>
    <row r="760" spans="1:30" x14ac:dyDescent="0.1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</row>
    <row r="761" spans="1:30" x14ac:dyDescent="0.1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</row>
    <row r="762" spans="1:30" x14ac:dyDescent="0.1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</row>
    <row r="763" spans="1:30" x14ac:dyDescent="0.1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</row>
    <row r="764" spans="1:30" x14ac:dyDescent="0.1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</row>
    <row r="765" spans="1:30" x14ac:dyDescent="0.1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</row>
    <row r="766" spans="1:30" x14ac:dyDescent="0.1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</row>
    <row r="767" spans="1:30" x14ac:dyDescent="0.1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</row>
    <row r="768" spans="1:30" x14ac:dyDescent="0.1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</row>
    <row r="769" spans="1:30" x14ac:dyDescent="0.1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</row>
    <row r="770" spans="1:30" x14ac:dyDescent="0.1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</row>
    <row r="771" spans="1:30" x14ac:dyDescent="0.1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</row>
    <row r="772" spans="1:30" x14ac:dyDescent="0.1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</row>
    <row r="773" spans="1:30" x14ac:dyDescent="0.1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</row>
    <row r="774" spans="1:30" x14ac:dyDescent="0.1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</row>
    <row r="775" spans="1:30" x14ac:dyDescent="0.1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</row>
    <row r="776" spans="1:30" x14ac:dyDescent="0.1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</row>
    <row r="777" spans="1:30" x14ac:dyDescent="0.1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</row>
    <row r="778" spans="1:30" x14ac:dyDescent="0.1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</row>
    <row r="779" spans="1:30" x14ac:dyDescent="0.1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</row>
    <row r="780" spans="1:30" x14ac:dyDescent="0.1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</row>
    <row r="781" spans="1:30" x14ac:dyDescent="0.1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</row>
    <row r="782" spans="1:30" x14ac:dyDescent="0.1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</row>
    <row r="783" spans="1:30" x14ac:dyDescent="0.1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</row>
    <row r="784" spans="1:30" x14ac:dyDescent="0.1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</row>
    <row r="785" spans="1:30" x14ac:dyDescent="0.1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</row>
    <row r="786" spans="1:30" x14ac:dyDescent="0.1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</row>
    <row r="787" spans="1:30" x14ac:dyDescent="0.1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</row>
    <row r="788" spans="1:30" x14ac:dyDescent="0.1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</row>
    <row r="789" spans="1:30" x14ac:dyDescent="0.1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</row>
    <row r="790" spans="1:30" x14ac:dyDescent="0.1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</row>
    <row r="791" spans="1:30" x14ac:dyDescent="0.1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</row>
    <row r="792" spans="1:30" x14ac:dyDescent="0.1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</row>
    <row r="793" spans="1:30" x14ac:dyDescent="0.1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</row>
    <row r="794" spans="1:30" x14ac:dyDescent="0.1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</row>
    <row r="795" spans="1:30" x14ac:dyDescent="0.1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</row>
    <row r="796" spans="1:30" x14ac:dyDescent="0.1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</row>
    <row r="797" spans="1:30" x14ac:dyDescent="0.1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</row>
    <row r="798" spans="1:30" x14ac:dyDescent="0.1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</row>
    <row r="799" spans="1:30" x14ac:dyDescent="0.1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</row>
    <row r="800" spans="1:30" x14ac:dyDescent="0.1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</row>
    <row r="801" spans="1:30" x14ac:dyDescent="0.1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</row>
    <row r="802" spans="1:30" x14ac:dyDescent="0.1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</row>
    <row r="803" spans="1:30" x14ac:dyDescent="0.1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</row>
    <row r="804" spans="1:30" x14ac:dyDescent="0.1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</row>
    <row r="805" spans="1:30" x14ac:dyDescent="0.1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</row>
    <row r="806" spans="1:30" x14ac:dyDescent="0.1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</row>
    <row r="807" spans="1:30" x14ac:dyDescent="0.1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</row>
    <row r="808" spans="1:30" x14ac:dyDescent="0.1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</row>
    <row r="809" spans="1:30" x14ac:dyDescent="0.1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</row>
    <row r="810" spans="1:30" x14ac:dyDescent="0.1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</row>
    <row r="811" spans="1:30" x14ac:dyDescent="0.1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</row>
    <row r="812" spans="1:30" x14ac:dyDescent="0.1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</row>
    <row r="813" spans="1:30" x14ac:dyDescent="0.1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</row>
    <row r="814" spans="1:30" x14ac:dyDescent="0.1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</row>
    <row r="815" spans="1:30" x14ac:dyDescent="0.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</row>
    <row r="816" spans="1:30" x14ac:dyDescent="0.1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</row>
    <row r="817" spans="1:30" x14ac:dyDescent="0.1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</row>
    <row r="818" spans="1:30" x14ac:dyDescent="0.1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</row>
    <row r="819" spans="1:30" x14ac:dyDescent="0.1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</row>
    <row r="820" spans="1:30" x14ac:dyDescent="0.1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</row>
    <row r="821" spans="1:30" x14ac:dyDescent="0.1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</row>
    <row r="822" spans="1:30" x14ac:dyDescent="0.1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</row>
    <row r="823" spans="1:30" x14ac:dyDescent="0.1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</row>
    <row r="824" spans="1:30" x14ac:dyDescent="0.1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</row>
    <row r="825" spans="1:30" x14ac:dyDescent="0.1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</row>
    <row r="826" spans="1:30" x14ac:dyDescent="0.1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</row>
    <row r="827" spans="1:30" x14ac:dyDescent="0.1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</row>
    <row r="828" spans="1:30" x14ac:dyDescent="0.1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</row>
    <row r="829" spans="1:30" x14ac:dyDescent="0.1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</row>
    <row r="830" spans="1:30" x14ac:dyDescent="0.1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</row>
    <row r="831" spans="1:30" x14ac:dyDescent="0.1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</row>
    <row r="832" spans="1:30" x14ac:dyDescent="0.1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</row>
    <row r="833" spans="1:30" x14ac:dyDescent="0.1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</row>
    <row r="834" spans="1:30" x14ac:dyDescent="0.1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</row>
    <row r="835" spans="1:30" x14ac:dyDescent="0.1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</row>
    <row r="836" spans="1:30" x14ac:dyDescent="0.1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</row>
    <row r="837" spans="1:30" x14ac:dyDescent="0.1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</row>
    <row r="838" spans="1:30" x14ac:dyDescent="0.1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</row>
    <row r="839" spans="1:30" x14ac:dyDescent="0.1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</row>
    <row r="840" spans="1:30" x14ac:dyDescent="0.1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</row>
    <row r="841" spans="1:30" x14ac:dyDescent="0.1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</row>
    <row r="842" spans="1:30" x14ac:dyDescent="0.1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</row>
    <row r="843" spans="1:30" x14ac:dyDescent="0.1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</row>
    <row r="844" spans="1:30" x14ac:dyDescent="0.1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</row>
    <row r="845" spans="1:30" x14ac:dyDescent="0.1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</row>
    <row r="846" spans="1:30" x14ac:dyDescent="0.1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</row>
    <row r="847" spans="1:30" x14ac:dyDescent="0.1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</row>
    <row r="848" spans="1:30" x14ac:dyDescent="0.1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</row>
    <row r="849" spans="1:30" x14ac:dyDescent="0.1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</row>
    <row r="850" spans="1:30" x14ac:dyDescent="0.1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</row>
    <row r="851" spans="1:30" x14ac:dyDescent="0.1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</row>
    <row r="852" spans="1:30" x14ac:dyDescent="0.1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</row>
    <row r="853" spans="1:30" x14ac:dyDescent="0.1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</row>
    <row r="854" spans="1:30" x14ac:dyDescent="0.1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</row>
    <row r="855" spans="1:30" x14ac:dyDescent="0.1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</row>
    <row r="856" spans="1:30" x14ac:dyDescent="0.1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</row>
    <row r="857" spans="1:30" x14ac:dyDescent="0.1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</row>
    <row r="858" spans="1:30" x14ac:dyDescent="0.1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</row>
    <row r="859" spans="1:30" x14ac:dyDescent="0.1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</row>
    <row r="860" spans="1:30" x14ac:dyDescent="0.1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</row>
    <row r="861" spans="1:30" x14ac:dyDescent="0.1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</row>
    <row r="862" spans="1:30" x14ac:dyDescent="0.1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</row>
    <row r="863" spans="1:30" x14ac:dyDescent="0.1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</row>
    <row r="864" spans="1:30" x14ac:dyDescent="0.1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</row>
    <row r="865" spans="1:30" x14ac:dyDescent="0.1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</row>
    <row r="866" spans="1:30" x14ac:dyDescent="0.1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</row>
    <row r="867" spans="1:30" x14ac:dyDescent="0.1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</row>
    <row r="868" spans="1:30" x14ac:dyDescent="0.1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</row>
    <row r="869" spans="1:30" x14ac:dyDescent="0.1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</row>
    <row r="870" spans="1:30" x14ac:dyDescent="0.1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</row>
    <row r="871" spans="1:30" x14ac:dyDescent="0.1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</row>
    <row r="872" spans="1:30" x14ac:dyDescent="0.1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</row>
    <row r="873" spans="1:30" x14ac:dyDescent="0.1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</row>
    <row r="874" spans="1:30" x14ac:dyDescent="0.1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</row>
    <row r="875" spans="1:30" x14ac:dyDescent="0.1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</row>
    <row r="876" spans="1:30" x14ac:dyDescent="0.1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</row>
    <row r="877" spans="1:30" x14ac:dyDescent="0.1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</row>
    <row r="878" spans="1:30" x14ac:dyDescent="0.1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</row>
    <row r="879" spans="1:30" x14ac:dyDescent="0.1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</row>
    <row r="880" spans="1:30" x14ac:dyDescent="0.1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</row>
    <row r="881" spans="1:30" x14ac:dyDescent="0.1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</row>
    <row r="882" spans="1:30" x14ac:dyDescent="0.1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</row>
    <row r="883" spans="1:30" x14ac:dyDescent="0.1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</row>
    <row r="884" spans="1:30" x14ac:dyDescent="0.1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</row>
    <row r="885" spans="1:30" x14ac:dyDescent="0.1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</row>
    <row r="886" spans="1:30" x14ac:dyDescent="0.1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</row>
    <row r="887" spans="1:30" x14ac:dyDescent="0.1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</row>
    <row r="888" spans="1:30" x14ac:dyDescent="0.1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</row>
    <row r="889" spans="1:30" x14ac:dyDescent="0.1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</row>
    <row r="890" spans="1:30" x14ac:dyDescent="0.1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</row>
    <row r="891" spans="1:30" x14ac:dyDescent="0.1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</row>
    <row r="892" spans="1:30" x14ac:dyDescent="0.1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</row>
    <row r="893" spans="1:30" x14ac:dyDescent="0.1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</row>
    <row r="894" spans="1:30" x14ac:dyDescent="0.1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</row>
    <row r="895" spans="1:30" x14ac:dyDescent="0.1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</row>
    <row r="896" spans="1:30" x14ac:dyDescent="0.1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</row>
    <row r="897" spans="1:30" x14ac:dyDescent="0.1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</row>
    <row r="898" spans="1:30" x14ac:dyDescent="0.1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</row>
    <row r="899" spans="1:30" x14ac:dyDescent="0.1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</row>
    <row r="900" spans="1:30" x14ac:dyDescent="0.1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</row>
    <row r="901" spans="1:30" x14ac:dyDescent="0.1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</row>
    <row r="902" spans="1:30" x14ac:dyDescent="0.1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</row>
    <row r="903" spans="1:30" x14ac:dyDescent="0.1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</row>
    <row r="904" spans="1:30" x14ac:dyDescent="0.1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</row>
    <row r="905" spans="1:30" x14ac:dyDescent="0.1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</row>
    <row r="906" spans="1:30" x14ac:dyDescent="0.1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</row>
    <row r="907" spans="1:30" x14ac:dyDescent="0.1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</row>
    <row r="908" spans="1:30" x14ac:dyDescent="0.1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</row>
    <row r="909" spans="1:30" x14ac:dyDescent="0.1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</row>
    <row r="910" spans="1:30" x14ac:dyDescent="0.1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</row>
    <row r="911" spans="1:30" x14ac:dyDescent="0.1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</row>
    <row r="912" spans="1:30" x14ac:dyDescent="0.1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</row>
    <row r="913" spans="1:30" x14ac:dyDescent="0.1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</row>
    <row r="914" spans="1:30" x14ac:dyDescent="0.1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</row>
    <row r="915" spans="1:30" x14ac:dyDescent="0.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</row>
    <row r="916" spans="1:30" x14ac:dyDescent="0.1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</row>
    <row r="917" spans="1:30" x14ac:dyDescent="0.1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</row>
    <row r="918" spans="1:30" x14ac:dyDescent="0.1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</row>
    <row r="919" spans="1:30" x14ac:dyDescent="0.1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</row>
    <row r="920" spans="1:30" x14ac:dyDescent="0.1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</row>
    <row r="921" spans="1:30" x14ac:dyDescent="0.1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</row>
    <row r="922" spans="1:30" x14ac:dyDescent="0.1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</row>
    <row r="923" spans="1:30" x14ac:dyDescent="0.1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</row>
    <row r="924" spans="1:30" x14ac:dyDescent="0.1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</row>
    <row r="925" spans="1:30" x14ac:dyDescent="0.1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</row>
    <row r="926" spans="1:30" x14ac:dyDescent="0.1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</row>
    <row r="927" spans="1:30" x14ac:dyDescent="0.1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</row>
    <row r="928" spans="1:30" x14ac:dyDescent="0.1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</row>
    <row r="929" spans="1:30" x14ac:dyDescent="0.1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</row>
    <row r="930" spans="1:30" x14ac:dyDescent="0.1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</row>
    <row r="931" spans="1:30" x14ac:dyDescent="0.1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</row>
    <row r="932" spans="1:30" x14ac:dyDescent="0.1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</row>
    <row r="933" spans="1:30" x14ac:dyDescent="0.1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</row>
    <row r="934" spans="1:30" x14ac:dyDescent="0.1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</row>
    <row r="935" spans="1:30" x14ac:dyDescent="0.1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</row>
    <row r="936" spans="1:30" x14ac:dyDescent="0.1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</row>
    <row r="937" spans="1:30" x14ac:dyDescent="0.1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</row>
    <row r="938" spans="1:30" x14ac:dyDescent="0.1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</row>
    <row r="939" spans="1:30" x14ac:dyDescent="0.1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</row>
    <row r="940" spans="1:30" x14ac:dyDescent="0.1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</row>
    <row r="941" spans="1:30" x14ac:dyDescent="0.1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</row>
    <row r="942" spans="1:30" x14ac:dyDescent="0.1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</row>
    <row r="943" spans="1:30" x14ac:dyDescent="0.1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</row>
    <row r="944" spans="1:30" x14ac:dyDescent="0.1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</row>
    <row r="945" spans="1:30" x14ac:dyDescent="0.1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</row>
    <row r="946" spans="1:30" x14ac:dyDescent="0.1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</row>
    <row r="947" spans="1:30" x14ac:dyDescent="0.1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</row>
    <row r="948" spans="1:30" x14ac:dyDescent="0.1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</row>
    <row r="949" spans="1:30" x14ac:dyDescent="0.1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</row>
    <row r="950" spans="1:30" x14ac:dyDescent="0.1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</row>
    <row r="951" spans="1:30" x14ac:dyDescent="0.1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</row>
    <row r="952" spans="1:30" x14ac:dyDescent="0.1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</row>
    <row r="953" spans="1:30" x14ac:dyDescent="0.1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</row>
    <row r="954" spans="1:30" x14ac:dyDescent="0.1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</row>
    <row r="955" spans="1:30" x14ac:dyDescent="0.1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</row>
    <row r="956" spans="1:30" x14ac:dyDescent="0.1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</row>
    <row r="957" spans="1:30" x14ac:dyDescent="0.1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</row>
    <row r="958" spans="1:30" x14ac:dyDescent="0.1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</row>
    <row r="959" spans="1:30" x14ac:dyDescent="0.1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</row>
    <row r="960" spans="1:30" x14ac:dyDescent="0.1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</row>
    <row r="961" spans="1:30" x14ac:dyDescent="0.1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</row>
    <row r="962" spans="1:30" x14ac:dyDescent="0.1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</row>
    <row r="963" spans="1:30" x14ac:dyDescent="0.1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</row>
    <row r="964" spans="1:30" x14ac:dyDescent="0.1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</row>
    <row r="965" spans="1:30" x14ac:dyDescent="0.1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</row>
    <row r="966" spans="1:30" x14ac:dyDescent="0.1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</row>
    <row r="967" spans="1:30" x14ac:dyDescent="0.1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</row>
    <row r="968" spans="1:30" x14ac:dyDescent="0.1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</row>
    <row r="969" spans="1:30" x14ac:dyDescent="0.1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</row>
    <row r="970" spans="1:30" x14ac:dyDescent="0.1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</row>
    <row r="971" spans="1:30" x14ac:dyDescent="0.1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</row>
    <row r="972" spans="1:30" x14ac:dyDescent="0.1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</row>
    <row r="973" spans="1:30" x14ac:dyDescent="0.1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</row>
    <row r="974" spans="1:30" x14ac:dyDescent="0.1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</row>
    <row r="975" spans="1:30" x14ac:dyDescent="0.1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</row>
    <row r="976" spans="1:30" x14ac:dyDescent="0.1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</row>
    <row r="977" spans="1:30" x14ac:dyDescent="0.1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</row>
    <row r="978" spans="1:30" x14ac:dyDescent="0.1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</row>
    <row r="979" spans="1:30" x14ac:dyDescent="0.1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</row>
    <row r="980" spans="1:30" x14ac:dyDescent="0.1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</row>
    <row r="981" spans="1:30" x14ac:dyDescent="0.1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</row>
    <row r="982" spans="1:30" x14ac:dyDescent="0.1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</row>
    <row r="983" spans="1:30" x14ac:dyDescent="0.1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</row>
    <row r="984" spans="1:30" x14ac:dyDescent="0.1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</row>
    <row r="985" spans="1:30" x14ac:dyDescent="0.1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</row>
    <row r="986" spans="1:30" x14ac:dyDescent="0.1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</row>
    <row r="987" spans="1:30" x14ac:dyDescent="0.1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</row>
    <row r="988" spans="1:30" x14ac:dyDescent="0.1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</row>
    <row r="989" spans="1:30" x14ac:dyDescent="0.1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</row>
    <row r="990" spans="1:30" x14ac:dyDescent="0.1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</row>
    <row r="991" spans="1:30" x14ac:dyDescent="0.1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</row>
    <row r="992" spans="1:30" x14ac:dyDescent="0.1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</row>
    <row r="993" spans="1:30" x14ac:dyDescent="0.1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</row>
    <row r="994" spans="1:30" x14ac:dyDescent="0.1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</row>
    <row r="995" spans="1:30" x14ac:dyDescent="0.1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</row>
    <row r="996" spans="1:30" x14ac:dyDescent="0.1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</row>
    <row r="997" spans="1:30" x14ac:dyDescent="0.1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</row>
    <row r="998" spans="1:30" x14ac:dyDescent="0.1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</row>
    <row r="999" spans="1:30" x14ac:dyDescent="0.1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</row>
    <row r="1000" spans="1:30" x14ac:dyDescent="0.1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</row>
    <row r="1001" spans="1:30" x14ac:dyDescent="0.1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</row>
    <row r="1002" spans="1:30" x14ac:dyDescent="0.1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</row>
    <row r="1003" spans="1:30" x14ac:dyDescent="0.1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</row>
    <row r="1004" spans="1:30" x14ac:dyDescent="0.1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</row>
    <row r="1005" spans="1:30" x14ac:dyDescent="0.1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</row>
    <row r="1006" spans="1:30" x14ac:dyDescent="0.1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</row>
    <row r="1007" spans="1:30" x14ac:dyDescent="0.1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</row>
    <row r="1008" spans="1:30" x14ac:dyDescent="0.1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</row>
    <row r="1009" spans="1:30" x14ac:dyDescent="0.1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</row>
    <row r="1010" spans="1:30" x14ac:dyDescent="0.1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</row>
    <row r="1011" spans="1:30" x14ac:dyDescent="0.1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</row>
    <row r="1012" spans="1:30" x14ac:dyDescent="0.1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</row>
    <row r="1013" spans="1:30" x14ac:dyDescent="0.1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</row>
    <row r="1014" spans="1:30" x14ac:dyDescent="0.1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</row>
    <row r="1015" spans="1:30" x14ac:dyDescent="0.1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</row>
    <row r="1016" spans="1:30" x14ac:dyDescent="0.1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</row>
    <row r="1017" spans="1:30" x14ac:dyDescent="0.1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</row>
    <row r="1018" spans="1:30" x14ac:dyDescent="0.1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</row>
    <row r="1019" spans="1:30" x14ac:dyDescent="0.1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</row>
    <row r="1020" spans="1:30" x14ac:dyDescent="0.1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</row>
    <row r="1021" spans="1:30" x14ac:dyDescent="0.1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</row>
    <row r="1022" spans="1:30" x14ac:dyDescent="0.1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</row>
    <row r="1023" spans="1:30" x14ac:dyDescent="0.1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</row>
    <row r="1024" spans="1:30" x14ac:dyDescent="0.1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</row>
    <row r="1025" spans="1:30" x14ac:dyDescent="0.1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</row>
    <row r="1026" spans="1:30" x14ac:dyDescent="0.1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</row>
    <row r="1027" spans="1:30" x14ac:dyDescent="0.1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</row>
    <row r="1028" spans="1:30" x14ac:dyDescent="0.1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</row>
    <row r="1029" spans="1:30" x14ac:dyDescent="0.1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</row>
    <row r="1030" spans="1:30" x14ac:dyDescent="0.1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</row>
    <row r="1031" spans="1:30" x14ac:dyDescent="0.1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</row>
    <row r="1032" spans="1:30" x14ac:dyDescent="0.1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</row>
    <row r="1033" spans="1:30" x14ac:dyDescent="0.1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</row>
    <row r="1034" spans="1:30" x14ac:dyDescent="0.1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</row>
    <row r="1035" spans="1:30" x14ac:dyDescent="0.1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</row>
    <row r="1036" spans="1:30" x14ac:dyDescent="0.1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</row>
    <row r="1037" spans="1:30" x14ac:dyDescent="0.1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</row>
    <row r="1038" spans="1:30" x14ac:dyDescent="0.1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</row>
    <row r="1039" spans="1:30" x14ac:dyDescent="0.1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</row>
    <row r="1040" spans="1:30" x14ac:dyDescent="0.1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</row>
    <row r="1041" spans="1:30" x14ac:dyDescent="0.1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</row>
    <row r="1042" spans="1:30" x14ac:dyDescent="0.1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</row>
    <row r="1043" spans="1:30" x14ac:dyDescent="0.1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</row>
    <row r="1044" spans="1:30" x14ac:dyDescent="0.1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</row>
    <row r="1045" spans="1:30" x14ac:dyDescent="0.1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</row>
    <row r="1046" spans="1:30" x14ac:dyDescent="0.1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</row>
    <row r="1047" spans="1:30" x14ac:dyDescent="0.1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</row>
    <row r="1048" spans="1:30" x14ac:dyDescent="0.1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</row>
    <row r="1049" spans="1:30" x14ac:dyDescent="0.1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</row>
    <row r="1050" spans="1:30" x14ac:dyDescent="0.1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</row>
    <row r="1051" spans="1:30" x14ac:dyDescent="0.1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</row>
    <row r="1052" spans="1:30" x14ac:dyDescent="0.1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</row>
    <row r="1053" spans="1:30" x14ac:dyDescent="0.1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</row>
    <row r="1054" spans="1:30" x14ac:dyDescent="0.1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</row>
    <row r="1055" spans="1:30" x14ac:dyDescent="0.1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</row>
    <row r="1056" spans="1:30" x14ac:dyDescent="0.1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</row>
    <row r="1057" spans="1:30" x14ac:dyDescent="0.1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</row>
    <row r="1058" spans="1:30" x14ac:dyDescent="0.1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</row>
    <row r="1059" spans="1:30" x14ac:dyDescent="0.1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</row>
    <row r="1060" spans="1:30" x14ac:dyDescent="0.1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</row>
    <row r="1061" spans="1:30" x14ac:dyDescent="0.1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</row>
    <row r="1062" spans="1:30" x14ac:dyDescent="0.1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</row>
    <row r="1063" spans="1:30" x14ac:dyDescent="0.1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</row>
    <row r="1064" spans="1:30" x14ac:dyDescent="0.1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</row>
    <row r="1065" spans="1:30" x14ac:dyDescent="0.1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</row>
    <row r="1066" spans="1:30" x14ac:dyDescent="0.1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</row>
    <row r="1067" spans="1:30" x14ac:dyDescent="0.1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</row>
    <row r="1068" spans="1:30" x14ac:dyDescent="0.1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</row>
    <row r="1069" spans="1:30" x14ac:dyDescent="0.1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</row>
    <row r="1070" spans="1:30" x14ac:dyDescent="0.1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</row>
    <row r="1071" spans="1:30" x14ac:dyDescent="0.1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</row>
    <row r="1072" spans="1:30" x14ac:dyDescent="0.1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</row>
    <row r="1073" spans="1:30" x14ac:dyDescent="0.1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</row>
    <row r="1074" spans="1:30" x14ac:dyDescent="0.1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</row>
    <row r="1075" spans="1:30" x14ac:dyDescent="0.1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</row>
    <row r="1076" spans="1:30" x14ac:dyDescent="0.1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</row>
    <row r="1077" spans="1:30" x14ac:dyDescent="0.1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</row>
    <row r="1078" spans="1:30" x14ac:dyDescent="0.1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</row>
    <row r="1079" spans="1:30" x14ac:dyDescent="0.1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</row>
    <row r="1080" spans="1:30" x14ac:dyDescent="0.1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</row>
    <row r="1081" spans="1:30" x14ac:dyDescent="0.1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</row>
    <row r="1082" spans="1:30" x14ac:dyDescent="0.1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</row>
    <row r="1083" spans="1:30" x14ac:dyDescent="0.1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</row>
    <row r="1084" spans="1:30" x14ac:dyDescent="0.1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</row>
    <row r="1085" spans="1:30" x14ac:dyDescent="0.1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</row>
    <row r="1086" spans="1:30" x14ac:dyDescent="0.1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</row>
    <row r="1087" spans="1:30" x14ac:dyDescent="0.1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</row>
    <row r="1088" spans="1:30" x14ac:dyDescent="0.1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</row>
    <row r="1089" spans="1:30" x14ac:dyDescent="0.1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</row>
    <row r="1090" spans="1:30" x14ac:dyDescent="0.1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</row>
    <row r="1091" spans="1:30" x14ac:dyDescent="0.1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</row>
    <row r="1092" spans="1:30" x14ac:dyDescent="0.1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</row>
    <row r="1093" spans="1:30" x14ac:dyDescent="0.1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</row>
    <row r="1094" spans="1:30" x14ac:dyDescent="0.1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</row>
    <row r="1095" spans="1:30" x14ac:dyDescent="0.1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</row>
    <row r="1096" spans="1:30" x14ac:dyDescent="0.1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</row>
    <row r="1097" spans="1:30" x14ac:dyDescent="0.1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</row>
    <row r="1098" spans="1:30" x14ac:dyDescent="0.1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</row>
    <row r="1099" spans="1:30" x14ac:dyDescent="0.1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</row>
    <row r="1100" spans="1:30" x14ac:dyDescent="0.1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</row>
    <row r="1101" spans="1:30" x14ac:dyDescent="0.1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</row>
    <row r="1102" spans="1:30" x14ac:dyDescent="0.1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</row>
    <row r="1103" spans="1:30" x14ac:dyDescent="0.1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</row>
    <row r="1104" spans="1:30" x14ac:dyDescent="0.1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</row>
    <row r="1105" spans="1:30" x14ac:dyDescent="0.1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</row>
    <row r="1106" spans="1:30" x14ac:dyDescent="0.1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</row>
    <row r="1107" spans="1:30" x14ac:dyDescent="0.1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</row>
    <row r="1108" spans="1:30" x14ac:dyDescent="0.1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</row>
    <row r="1109" spans="1:30" x14ac:dyDescent="0.1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</row>
    <row r="1110" spans="1:30" x14ac:dyDescent="0.1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</row>
    <row r="1111" spans="1:30" x14ac:dyDescent="0.1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</row>
    <row r="1112" spans="1:30" x14ac:dyDescent="0.1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</row>
  </sheetData>
  <mergeCells count="118">
    <mergeCell ref="A108:C108"/>
    <mergeCell ref="A126:D126"/>
    <mergeCell ref="A144:C144"/>
    <mergeCell ref="L162:M162"/>
    <mergeCell ref="A8:C8"/>
    <mergeCell ref="A40:C40"/>
    <mergeCell ref="A49:C49"/>
    <mergeCell ref="L52:N52"/>
    <mergeCell ref="AB54:AD54"/>
    <mergeCell ref="K55:M55"/>
    <mergeCell ref="AB55:AD55"/>
    <mergeCell ref="K66:L66"/>
    <mergeCell ref="A99:C99"/>
    <mergeCell ref="P2:P5"/>
    <mergeCell ref="B2:B5"/>
    <mergeCell ref="M3:M5"/>
    <mergeCell ref="K3:K5"/>
    <mergeCell ref="G3:G5"/>
    <mergeCell ref="D2:E2"/>
    <mergeCell ref="C2:C5"/>
    <mergeCell ref="D3:D5"/>
    <mergeCell ref="J3:J5"/>
    <mergeCell ref="H3:H5"/>
    <mergeCell ref="A1:O1"/>
    <mergeCell ref="G2:I2"/>
    <mergeCell ref="E3:E5"/>
    <mergeCell ref="F2:F5"/>
    <mergeCell ref="A2:A5"/>
    <mergeCell ref="O3:O5"/>
    <mergeCell ref="K2:O2"/>
    <mergeCell ref="N3:N5"/>
    <mergeCell ref="L3:L5"/>
    <mergeCell ref="I3:I5"/>
    <mergeCell ref="Q1:AD1"/>
    <mergeCell ref="AB3:AB5"/>
    <mergeCell ref="T2:T5"/>
    <mergeCell ref="U2:U5"/>
    <mergeCell ref="Y3:Y5"/>
    <mergeCell ref="S2:S5"/>
    <mergeCell ref="V2:AB2"/>
    <mergeCell ref="AD2:AD5"/>
    <mergeCell ref="AC2:AC5"/>
    <mergeCell ref="R2:R5"/>
    <mergeCell ref="AA3:AA5"/>
    <mergeCell ref="V3:V5"/>
    <mergeCell ref="Q2:Q5"/>
    <mergeCell ref="W3:X3"/>
    <mergeCell ref="W4:X4"/>
    <mergeCell ref="A323:O323"/>
    <mergeCell ref="Q323:AD323"/>
    <mergeCell ref="A324:A327"/>
    <mergeCell ref="B324:B327"/>
    <mergeCell ref="C324:C327"/>
    <mergeCell ref="D324:E324"/>
    <mergeCell ref="F324:F327"/>
    <mergeCell ref="G324:I324"/>
    <mergeCell ref="K324:O324"/>
    <mergeCell ref="P324:P327"/>
    <mergeCell ref="Q324:Q327"/>
    <mergeCell ref="R324:R327"/>
    <mergeCell ref="S324:S327"/>
    <mergeCell ref="T324:T327"/>
    <mergeCell ref="U324:U327"/>
    <mergeCell ref="V324:AB324"/>
    <mergeCell ref="AA325:AA327"/>
    <mergeCell ref="AB325:AB327"/>
    <mergeCell ref="W326:X326"/>
    <mergeCell ref="AC324:AC327"/>
    <mergeCell ref="AD324:AD327"/>
    <mergeCell ref="D325:D327"/>
    <mergeCell ref="E325:E327"/>
    <mergeCell ref="G325:G327"/>
    <mergeCell ref="AD394:AD397"/>
    <mergeCell ref="V395:V397"/>
    <mergeCell ref="W395:X395"/>
    <mergeCell ref="Y395:Y397"/>
    <mergeCell ref="H325:H327"/>
    <mergeCell ref="I325:I327"/>
    <mergeCell ref="J325:J327"/>
    <mergeCell ref="K325:K327"/>
    <mergeCell ref="L325:L327"/>
    <mergeCell ref="M325:M327"/>
    <mergeCell ref="N325:N327"/>
    <mergeCell ref="O325:O327"/>
    <mergeCell ref="V325:V327"/>
    <mergeCell ref="N395:N397"/>
    <mergeCell ref="S394:S397"/>
    <mergeCell ref="T394:T397"/>
    <mergeCell ref="U394:U397"/>
    <mergeCell ref="V394:AB394"/>
    <mergeCell ref="AA395:AA397"/>
    <mergeCell ref="AB395:AB397"/>
    <mergeCell ref="W396:X396"/>
    <mergeCell ref="AC394:AC397"/>
    <mergeCell ref="W325:X325"/>
    <mergeCell ref="Y325:Y327"/>
    <mergeCell ref="A393:O393"/>
    <mergeCell ref="Q393:AD393"/>
    <mergeCell ref="A394:A397"/>
    <mergeCell ref="B394:B397"/>
    <mergeCell ref="C394:C397"/>
    <mergeCell ref="D394:E394"/>
    <mergeCell ref="F394:F397"/>
    <mergeCell ref="G394:I394"/>
    <mergeCell ref="K394:O394"/>
    <mergeCell ref="P394:P397"/>
    <mergeCell ref="Q394:Q397"/>
    <mergeCell ref="R394:R397"/>
    <mergeCell ref="D395:D397"/>
    <mergeCell ref="O395:O397"/>
    <mergeCell ref="E395:E397"/>
    <mergeCell ref="G395:G397"/>
    <mergeCell ref="H395:H397"/>
    <mergeCell ref="I395:I397"/>
    <mergeCell ref="J395:J397"/>
    <mergeCell ref="K395:K397"/>
    <mergeCell ref="L395:L397"/>
    <mergeCell ref="M395:M397"/>
  </mergeCells>
  <pageMargins left="0.31" right="0.2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8"/>
  <sheetViews>
    <sheetView workbookViewId="0">
      <selection sqref="A1:AE19"/>
    </sheetView>
  </sheetViews>
  <sheetFormatPr defaultRowHeight="14.25" x14ac:dyDescent="0.2"/>
  <sheetData>
    <row r="1" spans="1:30" ht="15" x14ac:dyDescent="0.25">
      <c r="A1" s="80"/>
      <c r="B1" s="80"/>
      <c r="C1" s="80"/>
      <c r="D1" s="80"/>
      <c r="E1" s="80"/>
      <c r="F1" s="80"/>
      <c r="G1" s="81"/>
      <c r="H1" s="81"/>
      <c r="I1" s="81"/>
      <c r="J1" s="35"/>
      <c r="K1" s="81"/>
      <c r="L1" s="81"/>
      <c r="M1" s="81"/>
      <c r="N1" s="81"/>
      <c r="O1" s="81"/>
      <c r="P1" s="82"/>
      <c r="Q1" s="76"/>
      <c r="R1" s="85"/>
      <c r="S1" s="76"/>
      <c r="T1" s="76"/>
      <c r="U1" s="76"/>
      <c r="V1" s="87"/>
      <c r="W1" s="87"/>
      <c r="X1" s="87"/>
      <c r="Y1" s="87"/>
      <c r="Z1" s="87"/>
      <c r="AA1" s="87"/>
      <c r="AB1" s="87"/>
      <c r="AC1" s="76"/>
      <c r="AD1" s="76"/>
    </row>
    <row r="2" spans="1:30" x14ac:dyDescent="0.2">
      <c r="A2" s="80"/>
      <c r="B2" s="80"/>
      <c r="C2" s="80"/>
      <c r="D2" s="80"/>
      <c r="E2" s="80"/>
      <c r="F2" s="80"/>
      <c r="G2" s="86"/>
      <c r="H2" s="86"/>
      <c r="I2" s="86"/>
      <c r="J2" s="86"/>
      <c r="K2" s="80"/>
      <c r="L2" s="80"/>
      <c r="M2" s="80"/>
      <c r="N2" s="80"/>
      <c r="O2" s="80"/>
      <c r="P2" s="83"/>
      <c r="Q2" s="76"/>
      <c r="R2" s="85"/>
      <c r="S2" s="76"/>
      <c r="T2" s="76"/>
      <c r="U2" s="76"/>
      <c r="V2" s="76"/>
      <c r="W2" s="76"/>
      <c r="X2" s="76"/>
      <c r="Y2" s="77"/>
      <c r="Z2" s="36"/>
      <c r="AA2" s="76"/>
      <c r="AB2" s="76"/>
      <c r="AC2" s="76"/>
      <c r="AD2" s="76"/>
    </row>
    <row r="3" spans="1:30" x14ac:dyDescent="0.2">
      <c r="A3" s="80"/>
      <c r="B3" s="80"/>
      <c r="C3" s="80"/>
      <c r="D3" s="80"/>
      <c r="E3" s="80"/>
      <c r="F3" s="80"/>
      <c r="G3" s="86"/>
      <c r="H3" s="86"/>
      <c r="I3" s="86"/>
      <c r="J3" s="86"/>
      <c r="K3" s="80"/>
      <c r="L3" s="80"/>
      <c r="M3" s="80"/>
      <c r="N3" s="80"/>
      <c r="O3" s="80"/>
      <c r="P3" s="83"/>
      <c r="Q3" s="76"/>
      <c r="R3" s="85"/>
      <c r="S3" s="76"/>
      <c r="T3" s="76"/>
      <c r="U3" s="76"/>
      <c r="V3" s="76"/>
      <c r="W3" s="76"/>
      <c r="X3" s="76"/>
      <c r="Y3" s="77"/>
      <c r="Z3" s="36"/>
      <c r="AA3" s="76"/>
      <c r="AB3" s="76"/>
      <c r="AC3" s="76"/>
      <c r="AD3" s="76"/>
    </row>
    <row r="4" spans="1:30" x14ac:dyDescent="0.2">
      <c r="A4" s="80"/>
      <c r="B4" s="80"/>
      <c r="C4" s="80"/>
      <c r="D4" s="80"/>
      <c r="E4" s="80"/>
      <c r="F4" s="80"/>
      <c r="G4" s="86"/>
      <c r="H4" s="86"/>
      <c r="I4" s="86"/>
      <c r="J4" s="86"/>
      <c r="K4" s="80"/>
      <c r="L4" s="80"/>
      <c r="M4" s="80"/>
      <c r="N4" s="80"/>
      <c r="O4" s="80"/>
      <c r="P4" s="84"/>
      <c r="Q4" s="76"/>
      <c r="R4" s="85"/>
      <c r="S4" s="76"/>
      <c r="T4" s="76"/>
      <c r="U4" s="76"/>
      <c r="V4" s="76"/>
      <c r="W4" s="34"/>
      <c r="X4" s="34"/>
      <c r="Y4" s="77"/>
      <c r="Z4" s="36"/>
      <c r="AA4" s="76"/>
      <c r="AB4" s="76"/>
      <c r="AC4" s="76"/>
      <c r="AD4" s="76"/>
    </row>
    <row r="5" spans="1:30" x14ac:dyDescent="0.2">
      <c r="A5" s="8"/>
      <c r="B5" s="8"/>
      <c r="C5" s="8"/>
      <c r="D5" s="8"/>
      <c r="E5" s="8"/>
      <c r="F5" s="8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10"/>
      <c r="S5" s="8"/>
      <c r="T5" s="8"/>
      <c r="U5" s="8"/>
      <c r="V5" s="8"/>
      <c r="W5" s="8"/>
      <c r="X5" s="8"/>
      <c r="Y5" s="9"/>
      <c r="Z5" s="9"/>
      <c r="AA5" s="8"/>
      <c r="AB5" s="8"/>
      <c r="AC5" s="8"/>
      <c r="AD5" s="8"/>
    </row>
    <row r="6" spans="1:30" x14ac:dyDescent="0.2">
      <c r="A6" s="11"/>
      <c r="B6" s="11"/>
      <c r="C6" s="11"/>
      <c r="D6" s="11"/>
      <c r="E6" s="11"/>
      <c r="F6" s="11"/>
      <c r="G6" s="12"/>
      <c r="H6" s="12"/>
      <c r="I6" s="12"/>
      <c r="J6" s="12"/>
      <c r="K6" s="11"/>
      <c r="L6" s="11"/>
      <c r="M6" s="11"/>
      <c r="N6" s="11"/>
      <c r="O6" s="11"/>
      <c r="P6" s="11"/>
      <c r="Q6" s="11"/>
      <c r="R6" s="13"/>
      <c r="S6" s="11"/>
      <c r="T6" s="11"/>
      <c r="U6" s="11"/>
      <c r="V6" s="11"/>
      <c r="W6" s="11"/>
      <c r="X6" s="11"/>
      <c r="Y6" s="12"/>
      <c r="Z6" s="12"/>
      <c r="AA6" s="11"/>
      <c r="AB6" s="11"/>
      <c r="AC6" s="11"/>
      <c r="AD6" s="11"/>
    </row>
    <row r="7" spans="1:30" x14ac:dyDescent="0.2">
      <c r="A7" s="14"/>
      <c r="B7" s="14"/>
      <c r="C7" s="14"/>
      <c r="D7" s="14"/>
      <c r="E7" s="14"/>
      <c r="F7" s="14"/>
      <c r="G7" s="14"/>
      <c r="H7" s="14"/>
      <c r="I7" s="15"/>
      <c r="J7" s="16"/>
      <c r="K7" s="17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 x14ac:dyDescent="0.2">
      <c r="A8" s="14"/>
      <c r="B8" s="14"/>
      <c r="C8" s="14"/>
      <c r="D8" s="14"/>
      <c r="E8" s="14"/>
      <c r="F8" s="14"/>
      <c r="G8" s="14"/>
      <c r="H8" s="14"/>
      <c r="I8" s="15"/>
      <c r="J8" s="16"/>
      <c r="K8" s="17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x14ac:dyDescent="0.2">
      <c r="A9" s="14"/>
      <c r="B9" s="14"/>
      <c r="C9" s="14"/>
      <c r="D9" s="14"/>
      <c r="E9" s="14"/>
      <c r="F9" s="14"/>
      <c r="G9" s="14"/>
      <c r="H9" s="14"/>
      <c r="I9" s="15"/>
      <c r="J9" s="16"/>
      <c r="K9" s="17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0" x14ac:dyDescent="0.2">
      <c r="A10" s="14"/>
      <c r="B10" s="14"/>
      <c r="C10" s="14"/>
      <c r="D10" s="14"/>
      <c r="E10" s="14"/>
      <c r="F10" s="14"/>
      <c r="G10" s="14"/>
      <c r="H10" s="14"/>
      <c r="I10" s="15"/>
      <c r="J10" s="16"/>
      <c r="K10" s="17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0" x14ac:dyDescent="0.2">
      <c r="A11" s="14"/>
      <c r="B11" s="14"/>
      <c r="C11" s="14"/>
      <c r="D11" s="14"/>
      <c r="E11" s="14"/>
      <c r="F11" s="14"/>
      <c r="G11" s="14"/>
      <c r="H11" s="14"/>
      <c r="I11" s="15"/>
      <c r="J11" s="16"/>
      <c r="K11" s="17"/>
      <c r="L11" s="14"/>
      <c r="M11" s="14"/>
      <c r="N11" s="14"/>
      <c r="O11" s="14"/>
      <c r="P11" s="14"/>
      <c r="Q11" s="14"/>
      <c r="R11" s="18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x14ac:dyDescent="0.2">
      <c r="A12" s="14"/>
      <c r="B12" s="14"/>
      <c r="C12" s="14"/>
      <c r="D12" s="14"/>
      <c r="E12" s="14"/>
      <c r="F12" s="14"/>
      <c r="G12" s="14"/>
      <c r="H12" s="14"/>
      <c r="I12" s="15"/>
      <c r="J12" s="16"/>
      <c r="K12" s="17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6"/>
      <c r="K13" s="17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x14ac:dyDescent="0.2">
      <c r="A14" s="14"/>
      <c r="B14" s="14"/>
      <c r="C14" s="14"/>
      <c r="D14" s="14"/>
      <c r="E14" s="14"/>
      <c r="F14" s="14"/>
      <c r="G14" s="14"/>
      <c r="H14" s="14"/>
      <c r="I14" s="15"/>
      <c r="J14" s="16"/>
      <c r="K14" s="17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x14ac:dyDescent="0.2">
      <c r="A15" s="14"/>
      <c r="B15" s="14"/>
      <c r="C15" s="14"/>
      <c r="D15" s="14"/>
      <c r="E15" s="14"/>
      <c r="F15" s="14"/>
      <c r="G15" s="14"/>
      <c r="H15" s="14"/>
      <c r="I15" s="15"/>
      <c r="J15" s="16"/>
      <c r="K15" s="17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</row>
    <row r="16" spans="1:30" x14ac:dyDescent="0.2">
      <c r="A16" s="19"/>
      <c r="B16" s="19"/>
      <c r="C16" s="19"/>
      <c r="D16" s="19"/>
      <c r="E16" s="19"/>
      <c r="F16" s="19"/>
      <c r="G16" s="19"/>
      <c r="H16" s="19"/>
      <c r="I16" s="20"/>
      <c r="J16" s="21"/>
      <c r="K16" s="22"/>
      <c r="L16" s="19"/>
      <c r="M16" s="19"/>
      <c r="N16" s="19"/>
      <c r="O16" s="19"/>
      <c r="P16" s="19"/>
      <c r="Q16" s="19"/>
      <c r="R16" s="19"/>
      <c r="S16" s="14"/>
      <c r="T16" s="14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0" x14ac:dyDescent="0.2">
      <c r="A17" s="19"/>
      <c r="B17" s="19"/>
      <c r="C17" s="19"/>
      <c r="D17" s="19"/>
      <c r="E17" s="19"/>
      <c r="F17" s="19"/>
      <c r="G17" s="19"/>
      <c r="H17" s="19"/>
      <c r="I17" s="20"/>
      <c r="J17" s="21"/>
      <c r="K17" s="22"/>
      <c r="L17" s="19"/>
      <c r="M17" s="19"/>
      <c r="N17" s="19"/>
      <c r="O17" s="19"/>
      <c r="P17" s="19"/>
      <c r="Q17" s="19"/>
      <c r="R17" s="19"/>
      <c r="S17" s="14"/>
      <c r="T17" s="14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 x14ac:dyDescent="0.2">
      <c r="A18" s="19"/>
      <c r="B18" s="19"/>
      <c r="C18" s="19"/>
      <c r="D18" s="19"/>
      <c r="E18" s="19"/>
      <c r="F18" s="19"/>
      <c r="G18" s="19"/>
      <c r="H18" s="19"/>
      <c r="I18" s="20"/>
      <c r="J18" s="21"/>
      <c r="K18" s="22"/>
      <c r="L18" s="19"/>
      <c r="M18" s="19"/>
      <c r="N18" s="19"/>
      <c r="O18" s="19"/>
      <c r="P18" s="19"/>
      <c r="Q18" s="19"/>
      <c r="R18" s="19"/>
      <c r="S18" s="14"/>
      <c r="T18" s="14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</sheetData>
  <mergeCells count="33">
    <mergeCell ref="O2:O4"/>
    <mergeCell ref="V2:V4"/>
    <mergeCell ref="W2:X2"/>
    <mergeCell ref="Y2:Y4"/>
    <mergeCell ref="AA2:AA4"/>
    <mergeCell ref="AB2:AB4"/>
    <mergeCell ref="W3:X3"/>
    <mergeCell ref="U1:U4"/>
    <mergeCell ref="V1:AB1"/>
    <mergeCell ref="AC1:AC4"/>
    <mergeCell ref="AD1:AD4"/>
    <mergeCell ref="D2:D4"/>
    <mergeCell ref="E2:E4"/>
    <mergeCell ref="G2:G4"/>
    <mergeCell ref="H2:H4"/>
    <mergeCell ref="I2:I4"/>
    <mergeCell ref="J2:J4"/>
    <mergeCell ref="K1:O1"/>
    <mergeCell ref="P1:P4"/>
    <mergeCell ref="Q1:Q4"/>
    <mergeCell ref="R1:R4"/>
    <mergeCell ref="S1:S4"/>
    <mergeCell ref="T1:T4"/>
    <mergeCell ref="K2:K4"/>
    <mergeCell ref="L2:L4"/>
    <mergeCell ref="M2:M4"/>
    <mergeCell ref="N2:N4"/>
    <mergeCell ref="A1:A4"/>
    <mergeCell ref="B1:B4"/>
    <mergeCell ref="C1:C4"/>
    <mergeCell ref="D1:E1"/>
    <mergeCell ref="F1:F4"/>
    <mergeCell ref="G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ตัวอย่าง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ASUS8</dc:creator>
  <cp:lastModifiedBy>AdminPDC</cp:lastModifiedBy>
  <cp:lastPrinted>2021-11-10T06:20:46Z</cp:lastPrinted>
  <dcterms:created xsi:type="dcterms:W3CDTF">2019-11-15T07:14:15Z</dcterms:created>
  <dcterms:modified xsi:type="dcterms:W3CDTF">2021-11-11T06:56:35Z</dcterms:modified>
</cp:coreProperties>
</file>