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ภาษีที่ดินและสิ้่งปลูกสร้าง ปี 2566\"/>
    </mc:Choice>
  </mc:AlternateContent>
  <xr:revisionPtr revIDLastSave="0" documentId="13_ncr:1_{78B18601-E0DC-48E0-BC13-C16BBFD2A1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Sheet1!$1:$8</definedName>
  </definedNames>
  <calcPr calcId="191029"/>
</workbook>
</file>

<file path=xl/calcChain.xml><?xml version="1.0" encoding="utf-8"?>
<calcChain xmlns="http://schemas.openxmlformats.org/spreadsheetml/2006/main">
  <c r="V1350" i="1" l="1"/>
  <c r="W1350" i="1" s="1"/>
  <c r="V1351" i="1"/>
  <c r="W1351" i="1" s="1"/>
  <c r="L1351" i="1"/>
  <c r="X1351" i="1" l="1"/>
  <c r="AA1351" i="1" s="1"/>
  <c r="L1350" i="1" l="1"/>
  <c r="J1304" i="1"/>
  <c r="X1350" i="1" l="1"/>
  <c r="AA1350" i="1" s="1"/>
  <c r="AC1350" i="1" s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681" i="1"/>
  <c r="AD682" i="1"/>
  <c r="AD670" i="1"/>
  <c r="AD622" i="1"/>
  <c r="AD623" i="1"/>
  <c r="AD624" i="1"/>
  <c r="AD625" i="1"/>
  <c r="AD536" i="1"/>
  <c r="AD549" i="1"/>
  <c r="AD493" i="1"/>
  <c r="AD468" i="1"/>
  <c r="AD469" i="1"/>
  <c r="AD456" i="1"/>
  <c r="AD457" i="1"/>
  <c r="AD443" i="1"/>
  <c r="AD444" i="1"/>
  <c r="AD363" i="1"/>
  <c r="AD294" i="1"/>
  <c r="AD235" i="1"/>
  <c r="AD236" i="1"/>
  <c r="AD237" i="1"/>
  <c r="L492" i="1"/>
  <c r="X492" i="1" s="1"/>
  <c r="AA492" i="1" s="1"/>
  <c r="L1347" i="1"/>
  <c r="X1347" i="1" s="1"/>
  <c r="AA1347" i="1" s="1"/>
  <c r="AD492" i="1" l="1"/>
  <c r="AC492" i="1"/>
  <c r="AD1347" i="1"/>
  <c r="AC1347" i="1"/>
  <c r="V1345" i="1" l="1"/>
  <c r="W1345" i="1" s="1"/>
  <c r="L1345" i="1"/>
  <c r="V1344" i="1"/>
  <c r="W1344" i="1" s="1"/>
  <c r="L1344" i="1"/>
  <c r="V1343" i="1"/>
  <c r="W1343" i="1" s="1"/>
  <c r="L1343" i="1"/>
  <c r="J1342" i="1"/>
  <c r="L1342" i="1" s="1"/>
  <c r="V1339" i="1"/>
  <c r="W1339" i="1" s="1"/>
  <c r="L1339" i="1"/>
  <c r="V1338" i="1"/>
  <c r="W1338" i="1" s="1"/>
  <c r="L1338" i="1"/>
  <c r="J1337" i="1"/>
  <c r="L1337" i="1" s="1"/>
  <c r="V1334" i="1"/>
  <c r="W1334" i="1" s="1"/>
  <c r="L1334" i="1"/>
  <c r="V1333" i="1"/>
  <c r="W1333" i="1" s="1"/>
  <c r="L1333" i="1"/>
  <c r="J1332" i="1"/>
  <c r="L1332" i="1" s="1"/>
  <c r="V1321" i="1"/>
  <c r="W1321" i="1" s="1"/>
  <c r="L1321" i="1"/>
  <c r="AD1320" i="1"/>
  <c r="J1320" i="1"/>
  <c r="L1320" i="1" s="1"/>
  <c r="V1317" i="1"/>
  <c r="W1317" i="1" s="1"/>
  <c r="L1317" i="1"/>
  <c r="AD1316" i="1"/>
  <c r="J1316" i="1"/>
  <c r="L1316" i="1" s="1"/>
  <c r="V1311" i="1"/>
  <c r="W1311" i="1" s="1"/>
  <c r="L1311" i="1"/>
  <c r="AD1310" i="1"/>
  <c r="J1310" i="1"/>
  <c r="L1310" i="1" s="1"/>
  <c r="V1305" i="1"/>
  <c r="W1305" i="1" s="1"/>
  <c r="L1305" i="1"/>
  <c r="AD1304" i="1"/>
  <c r="L1304" i="1"/>
  <c r="V1301" i="1"/>
  <c r="W1301" i="1" s="1"/>
  <c r="L1301" i="1"/>
  <c r="AD1300" i="1"/>
  <c r="J1300" i="1"/>
  <c r="L1300" i="1" s="1"/>
  <c r="L1329" i="1"/>
  <c r="X1329" i="1" s="1"/>
  <c r="AA1329" i="1" s="1"/>
  <c r="V1328" i="1"/>
  <c r="W1328" i="1" s="1"/>
  <c r="L1328" i="1"/>
  <c r="V1327" i="1"/>
  <c r="W1327" i="1" s="1"/>
  <c r="L1327" i="1"/>
  <c r="V1326" i="1"/>
  <c r="W1326" i="1" s="1"/>
  <c r="L1326" i="1"/>
  <c r="AD1325" i="1"/>
  <c r="J1325" i="1"/>
  <c r="L1325" i="1" s="1"/>
  <c r="L1290" i="1"/>
  <c r="X1290" i="1" s="1"/>
  <c r="AA1290" i="1" s="1"/>
  <c r="V1289" i="1"/>
  <c r="W1289" i="1" s="1"/>
  <c r="L1289" i="1"/>
  <c r="V1288" i="1"/>
  <c r="W1288" i="1" s="1"/>
  <c r="L1288" i="1"/>
  <c r="V1287" i="1"/>
  <c r="W1287" i="1" s="1"/>
  <c r="L1287" i="1"/>
  <c r="V1286" i="1"/>
  <c r="W1286" i="1" s="1"/>
  <c r="L1286" i="1"/>
  <c r="V1285" i="1"/>
  <c r="W1285" i="1" s="1"/>
  <c r="L1285" i="1"/>
  <c r="V1284" i="1"/>
  <c r="W1284" i="1" s="1"/>
  <c r="L1284" i="1"/>
  <c r="V1283" i="1"/>
  <c r="W1283" i="1" s="1"/>
  <c r="L1283" i="1"/>
  <c r="V1282" i="1"/>
  <c r="W1282" i="1" s="1"/>
  <c r="L1282" i="1"/>
  <c r="V1281" i="1"/>
  <c r="W1281" i="1" s="1"/>
  <c r="L1281" i="1"/>
  <c r="AD1280" i="1"/>
  <c r="J1280" i="1"/>
  <c r="L1280" i="1" s="1"/>
  <c r="L1275" i="1"/>
  <c r="X1275" i="1" s="1"/>
  <c r="AA1275" i="1" s="1"/>
  <c r="V1274" i="1"/>
  <c r="W1274" i="1" s="1"/>
  <c r="L1274" i="1"/>
  <c r="V1273" i="1"/>
  <c r="W1273" i="1" s="1"/>
  <c r="L1273" i="1"/>
  <c r="V1272" i="1"/>
  <c r="W1272" i="1" s="1"/>
  <c r="L1272" i="1"/>
  <c r="V1271" i="1"/>
  <c r="W1271" i="1" s="1"/>
  <c r="L1271" i="1"/>
  <c r="V1270" i="1"/>
  <c r="W1270" i="1" s="1"/>
  <c r="L1270" i="1"/>
  <c r="V1269" i="1"/>
  <c r="W1269" i="1" s="1"/>
  <c r="L1269" i="1"/>
  <c r="V1268" i="1"/>
  <c r="W1268" i="1" s="1"/>
  <c r="L1268" i="1"/>
  <c r="V1267" i="1"/>
  <c r="W1267" i="1" s="1"/>
  <c r="L1267" i="1"/>
  <c r="V1266" i="1"/>
  <c r="W1266" i="1" s="1"/>
  <c r="L1266" i="1"/>
  <c r="AD1265" i="1"/>
  <c r="J1265" i="1"/>
  <c r="L1265" i="1" s="1"/>
  <c r="L1262" i="1"/>
  <c r="X1262" i="1" s="1"/>
  <c r="AA1262" i="1" s="1"/>
  <c r="V1261" i="1"/>
  <c r="W1261" i="1" s="1"/>
  <c r="L1261" i="1"/>
  <c r="V1260" i="1"/>
  <c r="W1260" i="1" s="1"/>
  <c r="L1260" i="1"/>
  <c r="V1259" i="1"/>
  <c r="W1259" i="1" s="1"/>
  <c r="L1259" i="1"/>
  <c r="V1258" i="1"/>
  <c r="W1258" i="1" s="1"/>
  <c r="L1258" i="1"/>
  <c r="V1257" i="1"/>
  <c r="W1257" i="1" s="1"/>
  <c r="L1257" i="1"/>
  <c r="AD1256" i="1"/>
  <c r="J1256" i="1"/>
  <c r="L1256" i="1" s="1"/>
  <c r="L200" i="1"/>
  <c r="V200" i="1"/>
  <c r="W200" i="1" s="1"/>
  <c r="L201" i="1"/>
  <c r="V201" i="1"/>
  <c r="W201" i="1" s="1"/>
  <c r="V1254" i="1"/>
  <c r="W1254" i="1" s="1"/>
  <c r="L1254" i="1"/>
  <c r="V1253" i="1"/>
  <c r="W1253" i="1" s="1"/>
  <c r="L1253" i="1"/>
  <c r="V1252" i="1"/>
  <c r="W1252" i="1" s="1"/>
  <c r="L1252" i="1"/>
  <c r="AD1251" i="1"/>
  <c r="J1251" i="1"/>
  <c r="L1251" i="1" s="1"/>
  <c r="V1249" i="1"/>
  <c r="W1249" i="1" s="1"/>
  <c r="L1249" i="1"/>
  <c r="V1248" i="1"/>
  <c r="W1248" i="1" s="1"/>
  <c r="L1248" i="1"/>
  <c r="V1247" i="1"/>
  <c r="W1247" i="1" s="1"/>
  <c r="L1247" i="1"/>
  <c r="J1246" i="1"/>
  <c r="L1246" i="1" s="1"/>
  <c r="V1241" i="1"/>
  <c r="W1241" i="1" s="1"/>
  <c r="L1241" i="1"/>
  <c r="V1240" i="1"/>
  <c r="W1240" i="1" s="1"/>
  <c r="L1240" i="1"/>
  <c r="V1239" i="1"/>
  <c r="W1239" i="1" s="1"/>
  <c r="L1239" i="1"/>
  <c r="AD1238" i="1"/>
  <c r="J1238" i="1"/>
  <c r="L1238" i="1" s="1"/>
  <c r="V1235" i="1"/>
  <c r="W1235" i="1" s="1"/>
  <c r="L1235" i="1"/>
  <c r="V1234" i="1"/>
  <c r="W1234" i="1" s="1"/>
  <c r="L1234" i="1"/>
  <c r="AD1233" i="1"/>
  <c r="J1233" i="1"/>
  <c r="L1233" i="1" s="1"/>
  <c r="V1230" i="1"/>
  <c r="W1230" i="1" s="1"/>
  <c r="L1230" i="1"/>
  <c r="V1229" i="1"/>
  <c r="W1229" i="1" s="1"/>
  <c r="L1229" i="1"/>
  <c r="AD1228" i="1"/>
  <c r="J1228" i="1"/>
  <c r="L1228" i="1" s="1"/>
  <c r="V1225" i="1"/>
  <c r="W1225" i="1" s="1"/>
  <c r="L1225" i="1"/>
  <c r="V1224" i="1"/>
  <c r="W1224" i="1" s="1"/>
  <c r="J1224" i="1"/>
  <c r="L1224" i="1" s="1"/>
  <c r="V1221" i="1"/>
  <c r="W1221" i="1" s="1"/>
  <c r="L1221" i="1"/>
  <c r="V1220" i="1"/>
  <c r="W1220" i="1" s="1"/>
  <c r="L1220" i="1"/>
  <c r="V1219" i="1"/>
  <c r="W1219" i="1" s="1"/>
  <c r="L1219" i="1"/>
  <c r="AD1218" i="1"/>
  <c r="J1218" i="1"/>
  <c r="L1218" i="1" s="1"/>
  <c r="V1214" i="1"/>
  <c r="W1214" i="1" s="1"/>
  <c r="L1214" i="1"/>
  <c r="V1213" i="1"/>
  <c r="W1213" i="1" s="1"/>
  <c r="L1213" i="1"/>
  <c r="AD1212" i="1"/>
  <c r="J1212" i="1"/>
  <c r="L1212" i="1" s="1"/>
  <c r="J1208" i="1"/>
  <c r="L1208" i="1" s="1"/>
  <c r="V1210" i="1"/>
  <c r="W1210" i="1" s="1"/>
  <c r="L1210" i="1"/>
  <c r="V1209" i="1"/>
  <c r="W1209" i="1" s="1"/>
  <c r="L1209" i="1"/>
  <c r="AD1208" i="1"/>
  <c r="J1205" i="1"/>
  <c r="L1205" i="1" s="1"/>
  <c r="X1205" i="1" s="1"/>
  <c r="AA1205" i="1" s="1"/>
  <c r="V1202" i="1"/>
  <c r="W1202" i="1" s="1"/>
  <c r="L1202" i="1"/>
  <c r="V1201" i="1"/>
  <c r="W1201" i="1" s="1"/>
  <c r="L1201" i="1"/>
  <c r="AD1200" i="1"/>
  <c r="J1200" i="1"/>
  <c r="L1200" i="1" s="1"/>
  <c r="X1266" i="1" l="1"/>
  <c r="AA1266" i="1" s="1"/>
  <c r="X1268" i="1"/>
  <c r="AA1268" i="1" s="1"/>
  <c r="X1270" i="1"/>
  <c r="AA1270" i="1" s="1"/>
  <c r="X1272" i="1"/>
  <c r="AA1272" i="1" s="1"/>
  <c r="X1274" i="1"/>
  <c r="AA1274" i="1" s="1"/>
  <c r="AC1274" i="1" s="1"/>
  <c r="X1259" i="1"/>
  <c r="AA1259" i="1" s="1"/>
  <c r="AC1259" i="1" s="1"/>
  <c r="X1257" i="1"/>
  <c r="AA1257" i="1" s="1"/>
  <c r="X1284" i="1"/>
  <c r="AA1284" i="1" s="1"/>
  <c r="X1338" i="1"/>
  <c r="AA1338" i="1" s="1"/>
  <c r="X1269" i="1"/>
  <c r="AA1269" i="1" s="1"/>
  <c r="X1283" i="1"/>
  <c r="AA1283" i="1" s="1"/>
  <c r="AC1283" i="1" s="1"/>
  <c r="X1285" i="1"/>
  <c r="AA1285" i="1" s="1"/>
  <c r="X1287" i="1"/>
  <c r="AA1287" i="1" s="1"/>
  <c r="X1333" i="1"/>
  <c r="AA1333" i="1" s="1"/>
  <c r="X1343" i="1"/>
  <c r="AA1343" i="1" s="1"/>
  <c r="AC1343" i="1" s="1"/>
  <c r="X1345" i="1"/>
  <c r="AA1345" i="1" s="1"/>
  <c r="AD1345" i="1" s="1"/>
  <c r="X201" i="1"/>
  <c r="AA201" i="1" s="1"/>
  <c r="AC201" i="1" s="1"/>
  <c r="X1282" i="1"/>
  <c r="AA1282" i="1" s="1"/>
  <c r="AC1282" i="1" s="1"/>
  <c r="X1286" i="1"/>
  <c r="AA1286" i="1" s="1"/>
  <c r="AC1286" i="1" s="1"/>
  <c r="X200" i="1"/>
  <c r="AA200" i="1" s="1"/>
  <c r="X1267" i="1"/>
  <c r="AA1267" i="1" s="1"/>
  <c r="AC1267" i="1" s="1"/>
  <c r="X1273" i="1"/>
  <c r="AA1273" i="1" s="1"/>
  <c r="X1344" i="1"/>
  <c r="AA1344" i="1" s="1"/>
  <c r="X1271" i="1"/>
  <c r="AA1271" i="1" s="1"/>
  <c r="AD1271" i="1" s="1"/>
  <c r="X1339" i="1"/>
  <c r="AA1339" i="1" s="1"/>
  <c r="AD1339" i="1" s="1"/>
  <c r="X1334" i="1"/>
  <c r="AA1334" i="1" s="1"/>
  <c r="AC1334" i="1" s="1"/>
  <c r="AC1340" i="1"/>
  <c r="X1321" i="1"/>
  <c r="AA1321" i="1" s="1"/>
  <c r="AC1321" i="1" s="1"/>
  <c r="X1317" i="1"/>
  <c r="AA1317" i="1" s="1"/>
  <c r="AC1317" i="1" s="1"/>
  <c r="X1311" i="1"/>
  <c r="AA1311" i="1" s="1"/>
  <c r="AC1311" i="1" s="1"/>
  <c r="X1305" i="1"/>
  <c r="AA1305" i="1" s="1"/>
  <c r="AC1305" i="1" s="1"/>
  <c r="X1301" i="1"/>
  <c r="AA1301" i="1" s="1"/>
  <c r="AC1301" i="1" s="1"/>
  <c r="X1247" i="1"/>
  <c r="AA1247" i="1" s="1"/>
  <c r="X1249" i="1"/>
  <c r="AA1249" i="1" s="1"/>
  <c r="AD1249" i="1" s="1"/>
  <c r="X1252" i="1"/>
  <c r="AA1252" i="1" s="1"/>
  <c r="X1260" i="1"/>
  <c r="AA1260" i="1" s="1"/>
  <c r="AC1260" i="1" s="1"/>
  <c r="X1326" i="1"/>
  <c r="AA1326" i="1" s="1"/>
  <c r="X1327" i="1"/>
  <c r="AA1327" i="1" s="1"/>
  <c r="AC1327" i="1" s="1"/>
  <c r="X1258" i="1"/>
  <c r="AA1258" i="1" s="1"/>
  <c r="X1261" i="1"/>
  <c r="AA1261" i="1" s="1"/>
  <c r="AD1261" i="1" s="1"/>
  <c r="X1281" i="1"/>
  <c r="AA1281" i="1" s="1"/>
  <c r="X1289" i="1"/>
  <c r="AA1289" i="1" s="1"/>
  <c r="AC1289" i="1" s="1"/>
  <c r="X1328" i="1"/>
  <c r="AA1328" i="1" s="1"/>
  <c r="AC1328" i="1" s="1"/>
  <c r="AD1329" i="1"/>
  <c r="AC1329" i="1"/>
  <c r="AD1290" i="1"/>
  <c r="AC1290" i="1"/>
  <c r="X1288" i="1"/>
  <c r="AA1288" i="1" s="1"/>
  <c r="AC1268" i="1"/>
  <c r="AD1275" i="1"/>
  <c r="AC1275" i="1"/>
  <c r="AD1262" i="1"/>
  <c r="AC1262" i="1"/>
  <c r="X1235" i="1"/>
  <c r="AA1235" i="1" s="1"/>
  <c r="AD1235" i="1" s="1"/>
  <c r="X1241" i="1"/>
  <c r="AA1241" i="1" s="1"/>
  <c r="AD1241" i="1" s="1"/>
  <c r="X1210" i="1"/>
  <c r="AA1210" i="1" s="1"/>
  <c r="AD1210" i="1" s="1"/>
  <c r="X1224" i="1"/>
  <c r="AA1224" i="1" s="1"/>
  <c r="AD1224" i="1" s="1"/>
  <c r="X1225" i="1"/>
  <c r="AA1225" i="1" s="1"/>
  <c r="AD1225" i="1" s="1"/>
  <c r="X1239" i="1"/>
  <c r="AA1239" i="1" s="1"/>
  <c r="X1253" i="1"/>
  <c r="AA1253" i="1" s="1"/>
  <c r="X1254" i="1"/>
  <c r="AA1254" i="1" s="1"/>
  <c r="AD1254" i="1" s="1"/>
  <c r="X1248" i="1"/>
  <c r="AA1248" i="1" s="1"/>
  <c r="AD1248" i="1" s="1"/>
  <c r="X1240" i="1"/>
  <c r="AA1240" i="1" s="1"/>
  <c r="AD1240" i="1" s="1"/>
  <c r="X1234" i="1"/>
  <c r="AA1234" i="1" s="1"/>
  <c r="X1229" i="1"/>
  <c r="AA1229" i="1" s="1"/>
  <c r="X1230" i="1"/>
  <c r="AA1230" i="1" s="1"/>
  <c r="AD1230" i="1" s="1"/>
  <c r="X1221" i="1"/>
  <c r="AA1221" i="1" s="1"/>
  <c r="AD1221" i="1" s="1"/>
  <c r="X1220" i="1"/>
  <c r="AA1220" i="1" s="1"/>
  <c r="X1219" i="1"/>
  <c r="AA1219" i="1" s="1"/>
  <c r="X1214" i="1"/>
  <c r="AA1214" i="1" s="1"/>
  <c r="AD1214" i="1" s="1"/>
  <c r="X1213" i="1"/>
  <c r="AA1213" i="1" s="1"/>
  <c r="X1209" i="1"/>
  <c r="AA1209" i="1" s="1"/>
  <c r="AD1205" i="1"/>
  <c r="AC1205" i="1"/>
  <c r="X1202" i="1"/>
  <c r="AA1202" i="1" s="1"/>
  <c r="AD1202" i="1" s="1"/>
  <c r="X1201" i="1"/>
  <c r="AA1201" i="1" s="1"/>
  <c r="AC1345" i="1" l="1"/>
  <c r="AD1317" i="1"/>
  <c r="AC1271" i="1"/>
  <c r="AD1311" i="1"/>
  <c r="AD1321" i="1"/>
  <c r="AC1225" i="1"/>
  <c r="AD1305" i="1"/>
  <c r="AD1289" i="1"/>
  <c r="AD1334" i="1"/>
  <c r="AC1339" i="1"/>
  <c r="AD1327" i="1"/>
  <c r="AD1301" i="1"/>
  <c r="AC1261" i="1"/>
  <c r="AC1254" i="1"/>
  <c r="V1197" i="1"/>
  <c r="W1197" i="1" s="1"/>
  <c r="L1197" i="1"/>
  <c r="V1196" i="1"/>
  <c r="W1196" i="1" s="1"/>
  <c r="L1196" i="1"/>
  <c r="AD1195" i="1"/>
  <c r="J1195" i="1"/>
  <c r="L1195" i="1" s="1"/>
  <c r="V1192" i="1"/>
  <c r="W1192" i="1" s="1"/>
  <c r="L1192" i="1"/>
  <c r="V1193" i="1"/>
  <c r="W1193" i="1" s="1"/>
  <c r="L1193" i="1"/>
  <c r="AD1191" i="1"/>
  <c r="J1191" i="1"/>
  <c r="L1191" i="1" s="1"/>
  <c r="V1187" i="1"/>
  <c r="W1187" i="1" s="1"/>
  <c r="L1187" i="1"/>
  <c r="AD1186" i="1"/>
  <c r="J1186" i="1"/>
  <c r="L1186" i="1" s="1"/>
  <c r="V1183" i="1"/>
  <c r="W1183" i="1" s="1"/>
  <c r="L1183" i="1"/>
  <c r="V1182" i="1"/>
  <c r="W1182" i="1" s="1"/>
  <c r="J1182" i="1"/>
  <c r="L1182" i="1" s="1"/>
  <c r="V1179" i="1"/>
  <c r="W1179" i="1" s="1"/>
  <c r="L1179" i="1"/>
  <c r="V1178" i="1"/>
  <c r="W1178" i="1" s="1"/>
  <c r="J1178" i="1"/>
  <c r="L1178" i="1" s="1"/>
  <c r="V1174" i="1"/>
  <c r="W1174" i="1" s="1"/>
  <c r="L1174" i="1"/>
  <c r="V1173" i="1"/>
  <c r="W1173" i="1" s="1"/>
  <c r="J1173" i="1"/>
  <c r="L1173" i="1" s="1"/>
  <c r="L762" i="1"/>
  <c r="X762" i="1" s="1"/>
  <c r="AA762" i="1" s="1"/>
  <c r="AC762" i="1" s="1"/>
  <c r="V761" i="1"/>
  <c r="W761" i="1" s="1"/>
  <c r="L761" i="1"/>
  <c r="V760" i="1"/>
  <c r="W760" i="1" s="1"/>
  <c r="L760" i="1"/>
  <c r="V759" i="1"/>
  <c r="W759" i="1" s="1"/>
  <c r="L759" i="1"/>
  <c r="J758" i="1"/>
  <c r="L758" i="1" s="1"/>
  <c r="X1182" i="1" l="1"/>
  <c r="AA1182" i="1" s="1"/>
  <c r="AD1182" i="1" s="1"/>
  <c r="X759" i="1"/>
  <c r="AA759" i="1" s="1"/>
  <c r="AC759" i="1" s="1"/>
  <c r="X761" i="1"/>
  <c r="AA761" i="1" s="1"/>
  <c r="AC761" i="1" s="1"/>
  <c r="X1174" i="1"/>
  <c r="AA1174" i="1" s="1"/>
  <c r="AD1174" i="1" s="1"/>
  <c r="X1193" i="1"/>
  <c r="AA1193" i="1" s="1"/>
  <c r="AD1193" i="1" s="1"/>
  <c r="X1187" i="1"/>
  <c r="AA1187" i="1" s="1"/>
  <c r="AD1187" i="1" s="1"/>
  <c r="X1178" i="1"/>
  <c r="AA1178" i="1" s="1"/>
  <c r="AD1178" i="1" s="1"/>
  <c r="X1197" i="1"/>
  <c r="AA1197" i="1" s="1"/>
  <c r="AD1197" i="1" s="1"/>
  <c r="X1196" i="1"/>
  <c r="AA1196" i="1" s="1"/>
  <c r="X1192" i="1"/>
  <c r="AA1192" i="1" s="1"/>
  <c r="X1183" i="1"/>
  <c r="AA1183" i="1" s="1"/>
  <c r="AD1183" i="1" s="1"/>
  <c r="X1179" i="1"/>
  <c r="AA1179" i="1" s="1"/>
  <c r="AD1179" i="1" s="1"/>
  <c r="X1173" i="1"/>
  <c r="AA1173" i="1" s="1"/>
  <c r="AD1173" i="1" s="1"/>
  <c r="X760" i="1"/>
  <c r="AA760" i="1" s="1"/>
  <c r="AD1169" i="1"/>
  <c r="AD1171" i="1"/>
  <c r="AD1176" i="1"/>
  <c r="AD612" i="1"/>
  <c r="AD618" i="1"/>
  <c r="AD627" i="1"/>
  <c r="AD634" i="1"/>
  <c r="AD640" i="1"/>
  <c r="AD641" i="1"/>
  <c r="AD645" i="1"/>
  <c r="AD646" i="1"/>
  <c r="AD647" i="1"/>
  <c r="AD648" i="1"/>
  <c r="AD649" i="1"/>
  <c r="AD650" i="1"/>
  <c r="AD651" i="1"/>
  <c r="AD652" i="1"/>
  <c r="AD653" i="1"/>
  <c r="AD654" i="1"/>
  <c r="AD656" i="1"/>
  <c r="AD661" i="1"/>
  <c r="AD666" i="1"/>
  <c r="AD669" i="1"/>
  <c r="AD672" i="1"/>
  <c r="AD684" i="1"/>
  <c r="AD688" i="1"/>
  <c r="AD690" i="1"/>
  <c r="AD738" i="1"/>
  <c r="AD746" i="1"/>
  <c r="AD515" i="1"/>
  <c r="AD519" i="1"/>
  <c r="AD520" i="1"/>
  <c r="AD521" i="1"/>
  <c r="AD522" i="1"/>
  <c r="AD524" i="1"/>
  <c r="AD530" i="1"/>
  <c r="AD532" i="1"/>
  <c r="AD538" i="1"/>
  <c r="AD545" i="1"/>
  <c r="AD553" i="1"/>
  <c r="AD558" i="1"/>
  <c r="AD568" i="1"/>
  <c r="AD581" i="1"/>
  <c r="AD582" i="1"/>
  <c r="AD592" i="1"/>
  <c r="AD597" i="1"/>
  <c r="AD604" i="1"/>
  <c r="AD495" i="1"/>
  <c r="AD488" i="1"/>
  <c r="AD483" i="1"/>
  <c r="AD475" i="1"/>
  <c r="AD477" i="1"/>
  <c r="AD471" i="1"/>
  <c r="AD465" i="1"/>
  <c r="AD437" i="1"/>
  <c r="AD439" i="1"/>
  <c r="AD446" i="1"/>
  <c r="AD452" i="1"/>
  <c r="AD459" i="1"/>
  <c r="AD433" i="1"/>
  <c r="AD426" i="1"/>
  <c r="AD428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7" i="1"/>
  <c r="AD424" i="1"/>
  <c r="AD425" i="1"/>
  <c r="AD381" i="1"/>
  <c r="AD382" i="1"/>
  <c r="AD384" i="1"/>
  <c r="AD239" i="1"/>
  <c r="AD244" i="1"/>
  <c r="AD246" i="1"/>
  <c r="AD251" i="1"/>
  <c r="AD253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8" i="1"/>
  <c r="AD284" i="1"/>
  <c r="AD290" i="1"/>
  <c r="AD296" i="1"/>
  <c r="AD301" i="1"/>
  <c r="AD302" i="1"/>
  <c r="AD303" i="1"/>
  <c r="AD304" i="1"/>
  <c r="AD305" i="1"/>
  <c r="AD307" i="1"/>
  <c r="AD312" i="1"/>
  <c r="AD316" i="1"/>
  <c r="AD318" i="1"/>
  <c r="AD324" i="1"/>
  <c r="AD329" i="1"/>
  <c r="AD335" i="1"/>
  <c r="AD336" i="1"/>
  <c r="AD337" i="1"/>
  <c r="AD338" i="1"/>
  <c r="AD340" i="1"/>
  <c r="AD345" i="1"/>
  <c r="AD350" i="1"/>
  <c r="AD352" i="1"/>
  <c r="AD364" i="1"/>
  <c r="AD365" i="1"/>
  <c r="AD366" i="1"/>
  <c r="AD367" i="1"/>
  <c r="AD368" i="1"/>
  <c r="AD369" i="1"/>
  <c r="AD370" i="1"/>
  <c r="AD371" i="1"/>
  <c r="AD372" i="1"/>
  <c r="AD373" i="1"/>
  <c r="AD133" i="1"/>
  <c r="AD135" i="1"/>
  <c r="AD140" i="1"/>
  <c r="AD142" i="1"/>
  <c r="AD148" i="1"/>
  <c r="AD150" i="1"/>
  <c r="AD156" i="1"/>
  <c r="AD158" i="1"/>
  <c r="AD164" i="1"/>
  <c r="AD166" i="1"/>
  <c r="AD170" i="1"/>
  <c r="AD172" i="1"/>
  <c r="AD176" i="1"/>
  <c r="AD178" i="1"/>
  <c r="AD198" i="1"/>
  <c r="AD205" i="1"/>
  <c r="AD207" i="1"/>
  <c r="AD212" i="1"/>
  <c r="AD216" i="1"/>
  <c r="AD218" i="1"/>
  <c r="AD224" i="1"/>
  <c r="AD226" i="1"/>
  <c r="AD229" i="1"/>
  <c r="AD231" i="1"/>
  <c r="AD99" i="1"/>
  <c r="AD101" i="1"/>
  <c r="AD105" i="1"/>
  <c r="AD107" i="1"/>
  <c r="AD113" i="1"/>
  <c r="AD115" i="1"/>
  <c r="AD120" i="1"/>
  <c r="AD122" i="1"/>
  <c r="AD126" i="1"/>
  <c r="AD128" i="1"/>
  <c r="AD750" i="1"/>
  <c r="AD755" i="1"/>
  <c r="AD756" i="1"/>
  <c r="AD766" i="1"/>
  <c r="AD767" i="1"/>
  <c r="AD768" i="1"/>
  <c r="AD769" i="1"/>
  <c r="AD770" i="1"/>
  <c r="AD772" i="1"/>
  <c r="AD780" i="1"/>
  <c r="AD785" i="1"/>
  <c r="AD786" i="1"/>
  <c r="AD787" i="1"/>
  <c r="AD788" i="1"/>
  <c r="AD789" i="1"/>
  <c r="AD790" i="1"/>
  <c r="AD791" i="1"/>
  <c r="AD792" i="1"/>
  <c r="AD794" i="1"/>
  <c r="AD804" i="1"/>
  <c r="AD814" i="1"/>
  <c r="AD815" i="1"/>
  <c r="AD816" i="1"/>
  <c r="AD817" i="1"/>
  <c r="AD818" i="1"/>
  <c r="AD820" i="1"/>
  <c r="AD843" i="1"/>
  <c r="AD845" i="1"/>
  <c r="AD874" i="1"/>
  <c r="AD877" i="1"/>
  <c r="AD878" i="1"/>
  <c r="AD879" i="1"/>
  <c r="AD900" i="1"/>
  <c r="AD926" i="1"/>
  <c r="AD942" i="1"/>
  <c r="AD945" i="1"/>
  <c r="AD948" i="1"/>
  <c r="AD951" i="1"/>
  <c r="AD952" i="1"/>
  <c r="AD954" i="1"/>
  <c r="AD957" i="1"/>
  <c r="AD963" i="1"/>
  <c r="AD982" i="1"/>
  <c r="AD985" i="1"/>
  <c r="AD987" i="1"/>
  <c r="AD992" i="1"/>
  <c r="AD995" i="1"/>
  <c r="AD997" i="1"/>
  <c r="AD998" i="1"/>
  <c r="AD1004" i="1"/>
  <c r="AD1011" i="1"/>
  <c r="AD1019" i="1"/>
  <c r="AD1024" i="1"/>
  <c r="AD1034" i="1"/>
  <c r="AD1039" i="1"/>
  <c r="AD1044" i="1"/>
  <c r="AD1049" i="1"/>
  <c r="AD1050" i="1"/>
  <c r="AD1057" i="1"/>
  <c r="AD1062" i="1"/>
  <c r="AD1072" i="1"/>
  <c r="AD1073" i="1"/>
  <c r="AD1081" i="1"/>
  <c r="AD1095" i="1"/>
  <c r="AD1111" i="1"/>
  <c r="AD1116" i="1"/>
  <c r="AD1122" i="1"/>
  <c r="AD1127" i="1"/>
  <c r="AD1138" i="1"/>
  <c r="AD1139" i="1"/>
  <c r="AD1145" i="1"/>
  <c r="AD1155" i="1"/>
  <c r="AD1158" i="1"/>
  <c r="AD1161" i="1"/>
  <c r="AD1164" i="1"/>
  <c r="AD93" i="1"/>
  <c r="AD95" i="1"/>
  <c r="AD86" i="1"/>
  <c r="AD88" i="1"/>
  <c r="AC760" i="1" l="1"/>
  <c r="AC763" i="1" s="1"/>
  <c r="AD760" i="1"/>
  <c r="V1168" i="1"/>
  <c r="W1168" i="1" s="1"/>
  <c r="L1168" i="1"/>
  <c r="V1167" i="1"/>
  <c r="W1167" i="1" s="1"/>
  <c r="L1167" i="1"/>
  <c r="V1166" i="1"/>
  <c r="W1166" i="1" s="1"/>
  <c r="J1166" i="1"/>
  <c r="L1166" i="1" s="1"/>
  <c r="J1163" i="1"/>
  <c r="L1163" i="1" s="1"/>
  <c r="X1163" i="1" s="1"/>
  <c r="AA1163" i="1" s="1"/>
  <c r="J1160" i="1"/>
  <c r="L1160" i="1" s="1"/>
  <c r="X1160" i="1" s="1"/>
  <c r="AA1160" i="1" s="1"/>
  <c r="J1157" i="1"/>
  <c r="L1157" i="1" s="1"/>
  <c r="X1157" i="1" s="1"/>
  <c r="AA1157" i="1" s="1"/>
  <c r="V1154" i="1"/>
  <c r="W1154" i="1" s="1"/>
  <c r="L1154" i="1"/>
  <c r="V1153" i="1"/>
  <c r="W1153" i="1" s="1"/>
  <c r="L1153" i="1"/>
  <c r="V1152" i="1"/>
  <c r="W1152" i="1" s="1"/>
  <c r="L1152" i="1"/>
  <c r="V1151" i="1"/>
  <c r="W1151" i="1" s="1"/>
  <c r="L1151" i="1"/>
  <c r="V1150" i="1"/>
  <c r="W1150" i="1" s="1"/>
  <c r="L1150" i="1"/>
  <c r="V1149" i="1"/>
  <c r="W1149" i="1" s="1"/>
  <c r="L1149" i="1"/>
  <c r="V1148" i="1"/>
  <c r="W1148" i="1" s="1"/>
  <c r="L1148" i="1"/>
  <c r="V1147" i="1"/>
  <c r="W1147" i="1" s="1"/>
  <c r="J1147" i="1"/>
  <c r="L1147" i="1" s="1"/>
  <c r="V1144" i="1"/>
  <c r="W1144" i="1" s="1"/>
  <c r="L1144" i="1"/>
  <c r="V1143" i="1"/>
  <c r="W1143" i="1" s="1"/>
  <c r="L1143" i="1"/>
  <c r="V1142" i="1"/>
  <c r="W1142" i="1" s="1"/>
  <c r="L1142" i="1"/>
  <c r="V1141" i="1"/>
  <c r="W1141" i="1" s="1"/>
  <c r="J1141" i="1"/>
  <c r="L1141" i="1" s="1"/>
  <c r="V1135" i="1"/>
  <c r="W1135" i="1" s="1"/>
  <c r="L1135" i="1"/>
  <c r="V1134" i="1"/>
  <c r="W1134" i="1" s="1"/>
  <c r="L1134" i="1"/>
  <c r="V1133" i="1"/>
  <c r="W1133" i="1" s="1"/>
  <c r="J1133" i="1"/>
  <c r="L1133" i="1" s="1"/>
  <c r="V1132" i="1"/>
  <c r="W1132" i="1" s="1"/>
  <c r="L1132" i="1"/>
  <c r="V1131" i="1"/>
  <c r="W1131" i="1" s="1"/>
  <c r="L1131" i="1"/>
  <c r="V1130" i="1"/>
  <c r="W1130" i="1" s="1"/>
  <c r="L1130" i="1"/>
  <c r="V1129" i="1"/>
  <c r="W1129" i="1" s="1"/>
  <c r="J1129" i="1"/>
  <c r="L1129" i="1" s="1"/>
  <c r="V1126" i="1"/>
  <c r="W1126" i="1" s="1"/>
  <c r="L1126" i="1"/>
  <c r="V1125" i="1"/>
  <c r="W1125" i="1" s="1"/>
  <c r="L1125" i="1"/>
  <c r="V1124" i="1"/>
  <c r="W1124" i="1" s="1"/>
  <c r="J1124" i="1"/>
  <c r="L1124" i="1" s="1"/>
  <c r="V1121" i="1"/>
  <c r="W1121" i="1" s="1"/>
  <c r="L1121" i="1"/>
  <c r="V1120" i="1"/>
  <c r="W1120" i="1" s="1"/>
  <c r="L1120" i="1"/>
  <c r="V1119" i="1"/>
  <c r="W1119" i="1" s="1"/>
  <c r="L1119" i="1"/>
  <c r="V1118" i="1"/>
  <c r="W1118" i="1" s="1"/>
  <c r="J1118" i="1"/>
  <c r="L1118" i="1" s="1"/>
  <c r="V1115" i="1"/>
  <c r="W1115" i="1" s="1"/>
  <c r="L1115" i="1"/>
  <c r="V1114" i="1"/>
  <c r="W1114" i="1" s="1"/>
  <c r="L1114" i="1"/>
  <c r="V1113" i="1"/>
  <c r="W1113" i="1" s="1"/>
  <c r="J1113" i="1"/>
  <c r="L1113" i="1" s="1"/>
  <c r="V1110" i="1"/>
  <c r="W1110" i="1" s="1"/>
  <c r="L1110" i="1"/>
  <c r="V1109" i="1"/>
  <c r="W1109" i="1" s="1"/>
  <c r="L1109" i="1"/>
  <c r="V1108" i="1"/>
  <c r="W1108" i="1" s="1"/>
  <c r="J1108" i="1"/>
  <c r="L1108" i="1" s="1"/>
  <c r="V1104" i="1"/>
  <c r="W1104" i="1" s="1"/>
  <c r="L1104" i="1"/>
  <c r="V1106" i="1"/>
  <c r="W1106" i="1" s="1"/>
  <c r="V1105" i="1"/>
  <c r="W1105" i="1" s="1"/>
  <c r="V1103" i="1"/>
  <c r="W1103" i="1" s="1"/>
  <c r="V1102" i="1"/>
  <c r="W1102" i="1" s="1"/>
  <c r="V1101" i="1"/>
  <c r="W1101" i="1" s="1"/>
  <c r="V1100" i="1"/>
  <c r="W1100" i="1" s="1"/>
  <c r="L1106" i="1"/>
  <c r="L1105" i="1"/>
  <c r="L1103" i="1"/>
  <c r="L1102" i="1"/>
  <c r="L1101" i="1"/>
  <c r="L1100" i="1"/>
  <c r="V1099" i="1"/>
  <c r="W1099" i="1" s="1"/>
  <c r="L1099" i="1"/>
  <c r="V1098" i="1"/>
  <c r="W1098" i="1" s="1"/>
  <c r="L1098" i="1"/>
  <c r="V1097" i="1"/>
  <c r="W1097" i="1" s="1"/>
  <c r="J1097" i="1"/>
  <c r="L1097" i="1" s="1"/>
  <c r="J1091" i="1"/>
  <c r="L1091" i="1" s="1"/>
  <c r="V1094" i="1"/>
  <c r="W1094" i="1" s="1"/>
  <c r="L1094" i="1"/>
  <c r="V1093" i="1"/>
  <c r="W1093" i="1" s="1"/>
  <c r="L1093" i="1"/>
  <c r="V1092" i="1"/>
  <c r="W1092" i="1" s="1"/>
  <c r="L1092" i="1"/>
  <c r="V1091" i="1"/>
  <c r="W1091" i="1" s="1"/>
  <c r="V1085" i="1"/>
  <c r="W1085" i="1" s="1"/>
  <c r="L1085" i="1"/>
  <c r="V1084" i="1"/>
  <c r="W1084" i="1" s="1"/>
  <c r="L1084" i="1"/>
  <c r="V1083" i="1"/>
  <c r="W1083" i="1" s="1"/>
  <c r="J1083" i="1"/>
  <c r="L1083" i="1" s="1"/>
  <c r="X1104" i="1" l="1"/>
  <c r="AA1104" i="1" s="1"/>
  <c r="X1113" i="1"/>
  <c r="AA1113" i="1" s="1"/>
  <c r="AD1113" i="1" s="1"/>
  <c r="X1133" i="1"/>
  <c r="AA1133" i="1" s="1"/>
  <c r="AD1133" i="1" s="1"/>
  <c r="X1097" i="1"/>
  <c r="AA1097" i="1" s="1"/>
  <c r="AD1097" i="1" s="1"/>
  <c r="X1149" i="1"/>
  <c r="AA1149" i="1" s="1"/>
  <c r="X1167" i="1"/>
  <c r="AA1167" i="1" s="1"/>
  <c r="X1100" i="1"/>
  <c r="AA1100" i="1" s="1"/>
  <c r="X1092" i="1"/>
  <c r="AA1092" i="1" s="1"/>
  <c r="X1150" i="1"/>
  <c r="AA1150" i="1" s="1"/>
  <c r="AC1150" i="1" s="1"/>
  <c r="X1091" i="1"/>
  <c r="AA1091" i="1" s="1"/>
  <c r="AD1091" i="1" s="1"/>
  <c r="X1124" i="1"/>
  <c r="AA1124" i="1" s="1"/>
  <c r="AD1124" i="1" s="1"/>
  <c r="X1083" i="1"/>
  <c r="AA1083" i="1" s="1"/>
  <c r="AD1083" i="1" s="1"/>
  <c r="X1108" i="1"/>
  <c r="AA1108" i="1" s="1"/>
  <c r="AD1108" i="1" s="1"/>
  <c r="X1118" i="1"/>
  <c r="AA1118" i="1" s="1"/>
  <c r="AD1118" i="1" s="1"/>
  <c r="AC1157" i="1"/>
  <c r="AD1157" i="1"/>
  <c r="X1126" i="1"/>
  <c r="AA1126" i="1" s="1"/>
  <c r="X1141" i="1"/>
  <c r="AA1141" i="1" s="1"/>
  <c r="AD1141" i="1" s="1"/>
  <c r="X1142" i="1"/>
  <c r="AA1142" i="1" s="1"/>
  <c r="AC1160" i="1"/>
  <c r="AD1160" i="1"/>
  <c r="X1093" i="1"/>
  <c r="AA1093" i="1" s="1"/>
  <c r="X1101" i="1"/>
  <c r="AA1101" i="1" s="1"/>
  <c r="X1114" i="1"/>
  <c r="AA1114" i="1" s="1"/>
  <c r="X1129" i="1"/>
  <c r="AA1129" i="1" s="1"/>
  <c r="AD1129" i="1" s="1"/>
  <c r="X1143" i="1"/>
  <c r="AA1143" i="1" s="1"/>
  <c r="X1152" i="1"/>
  <c r="AA1152" i="1" s="1"/>
  <c r="AC1163" i="1"/>
  <c r="AD1163" i="1"/>
  <c r="X1102" i="1"/>
  <c r="AA1102" i="1" s="1"/>
  <c r="X1147" i="1"/>
  <c r="AA1147" i="1" s="1"/>
  <c r="AD1147" i="1" s="1"/>
  <c r="X1166" i="1"/>
  <c r="AA1166" i="1" s="1"/>
  <c r="AD1166" i="1" s="1"/>
  <c r="X1168" i="1"/>
  <c r="AA1168" i="1" s="1"/>
  <c r="X1154" i="1"/>
  <c r="AA1154" i="1" s="1"/>
  <c r="X1153" i="1"/>
  <c r="AA1153" i="1" s="1"/>
  <c r="X1151" i="1"/>
  <c r="AA1151" i="1" s="1"/>
  <c r="X1148" i="1"/>
  <c r="AA1148" i="1" s="1"/>
  <c r="X1144" i="1"/>
  <c r="AA1144" i="1" s="1"/>
  <c r="X1135" i="1"/>
  <c r="AA1135" i="1" s="1"/>
  <c r="X1134" i="1"/>
  <c r="AA1134" i="1" s="1"/>
  <c r="X1132" i="1"/>
  <c r="AA1132" i="1" s="1"/>
  <c r="X1131" i="1"/>
  <c r="AA1131" i="1" s="1"/>
  <c r="X1130" i="1"/>
  <c r="AA1130" i="1" s="1"/>
  <c r="X1121" i="1"/>
  <c r="AA1121" i="1" s="1"/>
  <c r="X1125" i="1"/>
  <c r="AA1125" i="1" s="1"/>
  <c r="X1120" i="1"/>
  <c r="AA1120" i="1" s="1"/>
  <c r="X1119" i="1"/>
  <c r="AA1119" i="1" s="1"/>
  <c r="X1115" i="1"/>
  <c r="AA1115" i="1" s="1"/>
  <c r="X1110" i="1"/>
  <c r="AA1110" i="1" s="1"/>
  <c r="X1109" i="1"/>
  <c r="AA1109" i="1" s="1"/>
  <c r="X1106" i="1"/>
  <c r="AA1106" i="1" s="1"/>
  <c r="X1105" i="1"/>
  <c r="AA1105" i="1" s="1"/>
  <c r="X1103" i="1"/>
  <c r="AA1103" i="1" s="1"/>
  <c r="X1099" i="1"/>
  <c r="AA1099" i="1" s="1"/>
  <c r="X1098" i="1"/>
  <c r="AA1098" i="1" s="1"/>
  <c r="X1094" i="1"/>
  <c r="AA1094" i="1" s="1"/>
  <c r="X1085" i="1"/>
  <c r="AA1085" i="1" s="1"/>
  <c r="X1084" i="1"/>
  <c r="AA1084" i="1" s="1"/>
  <c r="V1080" i="1"/>
  <c r="W1080" i="1" s="1"/>
  <c r="L1080" i="1"/>
  <c r="AD1150" i="1" l="1"/>
  <c r="AC1134" i="1"/>
  <c r="AD1134" i="1"/>
  <c r="AC1106" i="1"/>
  <c r="AD1106" i="1"/>
  <c r="AC1135" i="1"/>
  <c r="AD1135" i="1"/>
  <c r="AC1126" i="1"/>
  <c r="AD1126" i="1"/>
  <c r="AD1109" i="1"/>
  <c r="AC1109" i="1"/>
  <c r="AD1144" i="1"/>
  <c r="AC1144" i="1"/>
  <c r="AD1094" i="1"/>
  <c r="AC1094" i="1"/>
  <c r="AD1115" i="1"/>
  <c r="AC1115" i="1"/>
  <c r="AC1121" i="1"/>
  <c r="AD1121" i="1"/>
  <c r="AD1130" i="1"/>
  <c r="AC1130" i="1"/>
  <c r="AC1085" i="1"/>
  <c r="AD1085" i="1"/>
  <c r="AD1168" i="1"/>
  <c r="AC1168" i="1"/>
  <c r="X1080" i="1"/>
  <c r="AA1080" i="1" s="1"/>
  <c r="V1079" i="1" l="1"/>
  <c r="W1079" i="1" s="1"/>
  <c r="L1079" i="1"/>
  <c r="V1078" i="1"/>
  <c r="W1078" i="1" s="1"/>
  <c r="L1078" i="1"/>
  <c r="V1077" i="1"/>
  <c r="W1077" i="1" s="1"/>
  <c r="L1077" i="1"/>
  <c r="V1076" i="1"/>
  <c r="W1076" i="1" s="1"/>
  <c r="L1076" i="1"/>
  <c r="V1075" i="1"/>
  <c r="W1075" i="1" s="1"/>
  <c r="J1075" i="1"/>
  <c r="L1075" i="1" s="1"/>
  <c r="L1067" i="1"/>
  <c r="V1068" i="1"/>
  <c r="W1068" i="1" s="1"/>
  <c r="L1068" i="1"/>
  <c r="V1067" i="1"/>
  <c r="W1067" i="1" s="1"/>
  <c r="J1064" i="1"/>
  <c r="L1064" i="1" s="1"/>
  <c r="L1062" i="1"/>
  <c r="V1066" i="1"/>
  <c r="W1066" i="1" s="1"/>
  <c r="L1066" i="1"/>
  <c r="V1065" i="1"/>
  <c r="W1065" i="1" s="1"/>
  <c r="L1065" i="1"/>
  <c r="V1064" i="1"/>
  <c r="W1064" i="1" s="1"/>
  <c r="V1061" i="1"/>
  <c r="W1061" i="1" s="1"/>
  <c r="L1061" i="1"/>
  <c r="V1060" i="1"/>
  <c r="W1060" i="1" s="1"/>
  <c r="L1060" i="1"/>
  <c r="V1059" i="1"/>
  <c r="W1059" i="1" s="1"/>
  <c r="J1059" i="1"/>
  <c r="L1059" i="1" s="1"/>
  <c r="X1059" i="1" l="1"/>
  <c r="AA1059" i="1" s="1"/>
  <c r="AD1059" i="1" s="1"/>
  <c r="X1067" i="1"/>
  <c r="AA1067" i="1" s="1"/>
  <c r="X1066" i="1"/>
  <c r="AA1066" i="1" s="1"/>
  <c r="AD1066" i="1" s="1"/>
  <c r="X1064" i="1"/>
  <c r="AA1064" i="1" s="1"/>
  <c r="AD1064" i="1" s="1"/>
  <c r="X1079" i="1"/>
  <c r="AA1079" i="1" s="1"/>
  <c r="X1078" i="1"/>
  <c r="AA1078" i="1" s="1"/>
  <c r="X1077" i="1"/>
  <c r="AA1077" i="1" s="1"/>
  <c r="X1076" i="1"/>
  <c r="AA1076" i="1" s="1"/>
  <c r="X1075" i="1"/>
  <c r="AA1075" i="1" s="1"/>
  <c r="AD1075" i="1" s="1"/>
  <c r="X1068" i="1"/>
  <c r="AA1068" i="1" s="1"/>
  <c r="X1065" i="1"/>
  <c r="AA1065" i="1" s="1"/>
  <c r="X1061" i="1"/>
  <c r="AA1061" i="1" s="1"/>
  <c r="X1060" i="1"/>
  <c r="AA1060" i="1" s="1"/>
  <c r="V1055" i="1"/>
  <c r="W1055" i="1" s="1"/>
  <c r="L1055" i="1"/>
  <c r="V1056" i="1"/>
  <c r="W1056" i="1" s="1"/>
  <c r="L1056" i="1"/>
  <c r="V1054" i="1"/>
  <c r="W1054" i="1" s="1"/>
  <c r="L1054" i="1"/>
  <c r="V1053" i="1"/>
  <c r="W1053" i="1" s="1"/>
  <c r="L1053" i="1"/>
  <c r="V1052" i="1"/>
  <c r="W1052" i="1" s="1"/>
  <c r="J1052" i="1"/>
  <c r="L1052" i="1" s="1"/>
  <c r="V1048" i="1"/>
  <c r="W1048" i="1" s="1"/>
  <c r="L1048" i="1"/>
  <c r="V1047" i="1"/>
  <c r="W1047" i="1" s="1"/>
  <c r="L1047" i="1"/>
  <c r="V1046" i="1"/>
  <c r="W1046" i="1" s="1"/>
  <c r="J1046" i="1"/>
  <c r="L1046" i="1" s="1"/>
  <c r="V1043" i="1"/>
  <c r="W1043" i="1" s="1"/>
  <c r="L1043" i="1"/>
  <c r="V1042" i="1"/>
  <c r="W1042" i="1" s="1"/>
  <c r="L1042" i="1"/>
  <c r="V1041" i="1"/>
  <c r="W1041" i="1" s="1"/>
  <c r="J1041" i="1"/>
  <c r="L1041" i="1" s="1"/>
  <c r="V1038" i="1"/>
  <c r="W1038" i="1" s="1"/>
  <c r="L1038" i="1"/>
  <c r="V1037" i="1"/>
  <c r="W1037" i="1" s="1"/>
  <c r="L1037" i="1"/>
  <c r="V1036" i="1"/>
  <c r="W1036" i="1" s="1"/>
  <c r="J1036" i="1"/>
  <c r="L1036" i="1" s="1"/>
  <c r="V1033" i="1"/>
  <c r="W1033" i="1" s="1"/>
  <c r="L1033" i="1"/>
  <c r="V1032" i="1"/>
  <c r="W1032" i="1" s="1"/>
  <c r="L1032" i="1"/>
  <c r="V1031" i="1"/>
  <c r="W1031" i="1" s="1"/>
  <c r="J1031" i="1"/>
  <c r="L1031" i="1" s="1"/>
  <c r="V1028" i="1"/>
  <c r="W1028" i="1" s="1"/>
  <c r="L1028" i="1"/>
  <c r="V1027" i="1"/>
  <c r="W1027" i="1" s="1"/>
  <c r="L1027" i="1"/>
  <c r="V1026" i="1"/>
  <c r="W1026" i="1" s="1"/>
  <c r="J1026" i="1"/>
  <c r="L1026" i="1" s="1"/>
  <c r="V1023" i="1"/>
  <c r="W1023" i="1" s="1"/>
  <c r="L1023" i="1"/>
  <c r="V1022" i="1"/>
  <c r="W1022" i="1" s="1"/>
  <c r="L1022" i="1"/>
  <c r="V1021" i="1"/>
  <c r="W1021" i="1" s="1"/>
  <c r="J1021" i="1"/>
  <c r="L1021" i="1" s="1"/>
  <c r="V1018" i="1"/>
  <c r="W1018" i="1" s="1"/>
  <c r="L1018" i="1"/>
  <c r="J1016" i="1"/>
  <c r="L1016" i="1" s="1"/>
  <c r="X1016" i="1" s="1"/>
  <c r="AA1016" i="1" s="1"/>
  <c r="AD1016" i="1" s="1"/>
  <c r="L1017" i="1"/>
  <c r="V1017" i="1"/>
  <c r="W1017" i="1" s="1"/>
  <c r="V1015" i="1"/>
  <c r="W1015" i="1" s="1"/>
  <c r="L1015" i="1"/>
  <c r="V1014" i="1"/>
  <c r="W1014" i="1" s="1"/>
  <c r="L1014" i="1"/>
  <c r="V1013" i="1"/>
  <c r="W1013" i="1" s="1"/>
  <c r="J1013" i="1"/>
  <c r="L1013" i="1" s="1"/>
  <c r="X1018" i="1" l="1"/>
  <c r="AA1018" i="1" s="1"/>
  <c r="AC1066" i="1"/>
  <c r="X1053" i="1"/>
  <c r="AA1053" i="1" s="1"/>
  <c r="X1013" i="1"/>
  <c r="AA1013" i="1" s="1"/>
  <c r="AD1013" i="1" s="1"/>
  <c r="X1031" i="1"/>
  <c r="AA1031" i="1" s="1"/>
  <c r="AD1031" i="1" s="1"/>
  <c r="X1041" i="1"/>
  <c r="AA1041" i="1" s="1"/>
  <c r="AD1041" i="1" s="1"/>
  <c r="X1047" i="1"/>
  <c r="AA1047" i="1" s="1"/>
  <c r="X1054" i="1"/>
  <c r="AA1054" i="1" s="1"/>
  <c r="X1056" i="1"/>
  <c r="AA1056" i="1" s="1"/>
  <c r="AC1056" i="1" s="1"/>
  <c r="X1052" i="1"/>
  <c r="AA1052" i="1" s="1"/>
  <c r="AD1052" i="1" s="1"/>
  <c r="AC1061" i="1"/>
  <c r="AD1061" i="1"/>
  <c r="X1021" i="1"/>
  <c r="AA1021" i="1" s="1"/>
  <c r="AD1021" i="1" s="1"/>
  <c r="X1026" i="1"/>
  <c r="AA1026" i="1" s="1"/>
  <c r="AD1026" i="1" s="1"/>
  <c r="X1032" i="1"/>
  <c r="AA1032" i="1" s="1"/>
  <c r="X1036" i="1"/>
  <c r="AA1036" i="1" s="1"/>
  <c r="AD1036" i="1" s="1"/>
  <c r="X1046" i="1"/>
  <c r="AA1046" i="1" s="1"/>
  <c r="AD1046" i="1" s="1"/>
  <c r="AD1078" i="1"/>
  <c r="AC1078" i="1"/>
  <c r="X1055" i="1"/>
  <c r="AA1055" i="1" s="1"/>
  <c r="X1048" i="1"/>
  <c r="AA1048" i="1" s="1"/>
  <c r="X1043" i="1"/>
  <c r="AA1043" i="1" s="1"/>
  <c r="X1042" i="1"/>
  <c r="AA1042" i="1" s="1"/>
  <c r="X1037" i="1"/>
  <c r="AA1037" i="1" s="1"/>
  <c r="X1038" i="1"/>
  <c r="AA1038" i="1" s="1"/>
  <c r="X1033" i="1"/>
  <c r="AA1033" i="1" s="1"/>
  <c r="X1028" i="1"/>
  <c r="AA1028" i="1" s="1"/>
  <c r="X1027" i="1"/>
  <c r="AA1027" i="1" s="1"/>
  <c r="X1023" i="1"/>
  <c r="AA1023" i="1" s="1"/>
  <c r="X1022" i="1"/>
  <c r="AA1022" i="1" s="1"/>
  <c r="X1017" i="1"/>
  <c r="AA1017" i="1" s="1"/>
  <c r="X1014" i="1"/>
  <c r="AA1014" i="1" s="1"/>
  <c r="X1015" i="1"/>
  <c r="AA1015" i="1" s="1"/>
  <c r="AC874" i="1"/>
  <c r="J874" i="1"/>
  <c r="L874" i="1" s="1"/>
  <c r="J873" i="1"/>
  <c r="L873" i="1" s="1"/>
  <c r="V872" i="1"/>
  <c r="W872" i="1" s="1"/>
  <c r="L872" i="1"/>
  <c r="V871" i="1"/>
  <c r="W871" i="1" s="1"/>
  <c r="L871" i="1"/>
  <c r="V870" i="1"/>
  <c r="W870" i="1" s="1"/>
  <c r="L870" i="1"/>
  <c r="J869" i="1"/>
  <c r="L869" i="1" s="1"/>
  <c r="X872" i="1" l="1"/>
  <c r="AA872" i="1" s="1"/>
  <c r="AD872" i="1" s="1"/>
  <c r="AC1018" i="1"/>
  <c r="AD1018" i="1"/>
  <c r="AD1056" i="1"/>
  <c r="AC1048" i="1"/>
  <c r="AD1048" i="1"/>
  <c r="AC1028" i="1"/>
  <c r="AD1028" i="1"/>
  <c r="AC1015" i="1"/>
  <c r="AD1015" i="1"/>
  <c r="AC1038" i="1"/>
  <c r="AD1038" i="1"/>
  <c r="X870" i="1"/>
  <c r="AA870" i="1" s="1"/>
  <c r="AC1033" i="1"/>
  <c r="AD1033" i="1"/>
  <c r="AC1043" i="1"/>
  <c r="AD1043" i="1"/>
  <c r="AC1023" i="1"/>
  <c r="AD1023" i="1"/>
  <c r="X871" i="1"/>
  <c r="AA871" i="1" s="1"/>
  <c r="AC872" i="1" l="1"/>
  <c r="AC879" i="1"/>
  <c r="J879" i="1"/>
  <c r="L879" i="1" s="1"/>
  <c r="J878" i="1"/>
  <c r="L878" i="1" s="1"/>
  <c r="V60" i="1" l="1"/>
  <c r="W60" i="1" s="1"/>
  <c r="J318" i="1" l="1"/>
  <c r="L318" i="1" s="1"/>
  <c r="L319" i="1"/>
  <c r="V319" i="1"/>
  <c r="W319" i="1" s="1"/>
  <c r="L320" i="1"/>
  <c r="V320" i="1"/>
  <c r="W320" i="1" s="1"/>
  <c r="L321" i="1"/>
  <c r="V321" i="1"/>
  <c r="W321" i="1" s="1"/>
  <c r="L322" i="1"/>
  <c r="X322" i="1" s="1"/>
  <c r="AA322" i="1" s="1"/>
  <c r="X320" i="1" l="1"/>
  <c r="AA320" i="1" s="1"/>
  <c r="AC322" i="1"/>
  <c r="AD322" i="1"/>
  <c r="X321" i="1"/>
  <c r="AA321" i="1" s="1"/>
  <c r="X319" i="1"/>
  <c r="AA319" i="1" s="1"/>
  <c r="J296" i="1"/>
  <c r="L296" i="1" s="1"/>
  <c r="L297" i="1"/>
  <c r="V297" i="1"/>
  <c r="W297" i="1" s="1"/>
  <c r="L298" i="1"/>
  <c r="V298" i="1"/>
  <c r="W298" i="1" s="1"/>
  <c r="L299" i="1"/>
  <c r="V299" i="1"/>
  <c r="W299" i="1" s="1"/>
  <c r="L300" i="1"/>
  <c r="V300" i="1"/>
  <c r="W300" i="1" s="1"/>
  <c r="X297" i="1" l="1"/>
  <c r="AA297" i="1" s="1"/>
  <c r="AC321" i="1"/>
  <c r="AD321" i="1"/>
  <c r="X300" i="1"/>
  <c r="AA300" i="1" s="1"/>
  <c r="X299" i="1"/>
  <c r="AA299" i="1" s="1"/>
  <c r="X298" i="1"/>
  <c r="AA298" i="1" s="1"/>
  <c r="L1010" i="1"/>
  <c r="V1010" i="1"/>
  <c r="W1010" i="1" s="1"/>
  <c r="V1009" i="1"/>
  <c r="W1009" i="1" s="1"/>
  <c r="L1009" i="1"/>
  <c r="V1008" i="1"/>
  <c r="W1008" i="1" s="1"/>
  <c r="L1008" i="1"/>
  <c r="V1007" i="1"/>
  <c r="W1007" i="1" s="1"/>
  <c r="L1007" i="1"/>
  <c r="V1006" i="1"/>
  <c r="W1006" i="1" s="1"/>
  <c r="J1006" i="1"/>
  <c r="L1006" i="1" s="1"/>
  <c r="V1003" i="1"/>
  <c r="W1003" i="1" s="1"/>
  <c r="L1003" i="1"/>
  <c r="V1002" i="1"/>
  <c r="W1002" i="1" s="1"/>
  <c r="L1002" i="1"/>
  <c r="V1001" i="1"/>
  <c r="W1001" i="1" s="1"/>
  <c r="L1001" i="1"/>
  <c r="V1000" i="1"/>
  <c r="W1000" i="1" s="1"/>
  <c r="J1000" i="1"/>
  <c r="L1000" i="1" s="1"/>
  <c r="X1008" i="1" l="1"/>
  <c r="AA1008" i="1" s="1"/>
  <c r="X1009" i="1"/>
  <c r="AA1009" i="1" s="1"/>
  <c r="X1000" i="1"/>
  <c r="AA1000" i="1" s="1"/>
  <c r="AD1000" i="1" s="1"/>
  <c r="X1010" i="1"/>
  <c r="AA1010" i="1" s="1"/>
  <c r="X1007" i="1"/>
  <c r="AA1007" i="1" s="1"/>
  <c r="AC299" i="1"/>
  <c r="AD299" i="1"/>
  <c r="X1006" i="1"/>
  <c r="AA1006" i="1" s="1"/>
  <c r="AD1006" i="1" s="1"/>
  <c r="X1003" i="1"/>
  <c r="AA1003" i="1" s="1"/>
  <c r="X1002" i="1"/>
  <c r="AA1002" i="1" s="1"/>
  <c r="X1001" i="1"/>
  <c r="AA1001" i="1" s="1"/>
  <c r="L994" i="1"/>
  <c r="X994" i="1" s="1"/>
  <c r="AA994" i="1" s="1"/>
  <c r="AD994" i="1" l="1"/>
  <c r="AC994" i="1"/>
  <c r="AC1010" i="1"/>
  <c r="AD1010" i="1"/>
  <c r="AC1002" i="1"/>
  <c r="AD1002" i="1"/>
  <c r="V67" i="1"/>
  <c r="V65" i="1"/>
  <c r="W65" i="1" s="1"/>
  <c r="V66" i="1"/>
  <c r="V990" i="1" l="1"/>
  <c r="W990" i="1" s="1"/>
  <c r="V989" i="1"/>
  <c r="W989" i="1" s="1"/>
  <c r="V988" i="1"/>
  <c r="W988" i="1" s="1"/>
  <c r="L991" i="1"/>
  <c r="X991" i="1" s="1"/>
  <c r="AA991" i="1" s="1"/>
  <c r="L990" i="1"/>
  <c r="L989" i="1"/>
  <c r="L988" i="1"/>
  <c r="X990" i="1" l="1"/>
  <c r="AA990" i="1" s="1"/>
  <c r="AC990" i="1" s="1"/>
  <c r="X989" i="1"/>
  <c r="AA989" i="1" s="1"/>
  <c r="AC989" i="1" s="1"/>
  <c r="AC991" i="1"/>
  <c r="AD991" i="1"/>
  <c r="X988" i="1"/>
  <c r="AA988" i="1" s="1"/>
  <c r="J987" i="1"/>
  <c r="L987" i="1" s="1"/>
  <c r="AD990" i="1" l="1"/>
  <c r="AD989" i="1"/>
  <c r="AC988" i="1"/>
  <c r="AD988" i="1"/>
  <c r="V983" i="1"/>
  <c r="W983" i="1" s="1"/>
  <c r="L984" i="1"/>
  <c r="X984" i="1" s="1"/>
  <c r="AA984" i="1" s="1"/>
  <c r="AD984" i="1" s="1"/>
  <c r="L983" i="1"/>
  <c r="J982" i="1"/>
  <c r="L982" i="1" s="1"/>
  <c r="X983" i="1" l="1"/>
  <c r="AA983" i="1" s="1"/>
  <c r="V979" i="1"/>
  <c r="W979" i="1" s="1"/>
  <c r="V978" i="1"/>
  <c r="W978" i="1" s="1"/>
  <c r="V977" i="1"/>
  <c r="W977" i="1" s="1"/>
  <c r="V976" i="1"/>
  <c r="W976" i="1" s="1"/>
  <c r="V975" i="1"/>
  <c r="W975" i="1" s="1"/>
  <c r="L980" i="1"/>
  <c r="X980" i="1" s="1"/>
  <c r="AA980" i="1" s="1"/>
  <c r="AD980" i="1" s="1"/>
  <c r="L979" i="1"/>
  <c r="L978" i="1"/>
  <c r="L977" i="1"/>
  <c r="L976" i="1"/>
  <c r="J975" i="1"/>
  <c r="L975" i="1" s="1"/>
  <c r="X977" i="1" l="1"/>
  <c r="AA977" i="1" s="1"/>
  <c r="X976" i="1"/>
  <c r="AA976" i="1" s="1"/>
  <c r="AC983" i="1"/>
  <c r="AD983" i="1"/>
  <c r="X979" i="1"/>
  <c r="AA979" i="1" s="1"/>
  <c r="X975" i="1"/>
  <c r="AA975" i="1" s="1"/>
  <c r="AD975" i="1" s="1"/>
  <c r="X978" i="1"/>
  <c r="AA978" i="1" s="1"/>
  <c r="L566" i="1"/>
  <c r="X566" i="1" s="1"/>
  <c r="AA566" i="1" s="1"/>
  <c r="AD566" i="1" s="1"/>
  <c r="V565" i="1"/>
  <c r="W565" i="1" s="1"/>
  <c r="AC978" i="1" l="1"/>
  <c r="AD978" i="1"/>
  <c r="J973" i="1"/>
  <c r="L973" i="1" s="1"/>
  <c r="X973" i="1" s="1"/>
  <c r="AA973" i="1" s="1"/>
  <c r="J971" i="1"/>
  <c r="L971" i="1" s="1"/>
  <c r="X971" i="1" s="1"/>
  <c r="AA971" i="1" s="1"/>
  <c r="J969" i="1"/>
  <c r="L969" i="1" s="1"/>
  <c r="X969" i="1" s="1"/>
  <c r="AA969" i="1" s="1"/>
  <c r="J967" i="1"/>
  <c r="L967" i="1" s="1"/>
  <c r="X967" i="1" s="1"/>
  <c r="AA967" i="1" s="1"/>
  <c r="J965" i="1"/>
  <c r="L965" i="1" s="1"/>
  <c r="X965" i="1" s="1"/>
  <c r="AA965" i="1" s="1"/>
  <c r="J962" i="1"/>
  <c r="L962" i="1" s="1"/>
  <c r="X962" i="1" s="1"/>
  <c r="AA962" i="1" s="1"/>
  <c r="J960" i="1"/>
  <c r="L960" i="1" s="1"/>
  <c r="X960" i="1" s="1"/>
  <c r="AA960" i="1" s="1"/>
  <c r="J959" i="1"/>
  <c r="L959" i="1" s="1"/>
  <c r="X959" i="1" s="1"/>
  <c r="AA959" i="1" s="1"/>
  <c r="J956" i="1"/>
  <c r="L956" i="1" s="1"/>
  <c r="X956" i="1" s="1"/>
  <c r="AA956" i="1" s="1"/>
  <c r="J953" i="1"/>
  <c r="L953" i="1" s="1"/>
  <c r="X953" i="1" s="1"/>
  <c r="AA953" i="1" s="1"/>
  <c r="J950" i="1"/>
  <c r="L950" i="1" s="1"/>
  <c r="X950" i="1" s="1"/>
  <c r="AA950" i="1" s="1"/>
  <c r="J947" i="1"/>
  <c r="L947" i="1" s="1"/>
  <c r="X947" i="1" s="1"/>
  <c r="AA947" i="1" s="1"/>
  <c r="J944" i="1"/>
  <c r="L944" i="1" s="1"/>
  <c r="X944" i="1" s="1"/>
  <c r="AA944" i="1" s="1"/>
  <c r="J941" i="1"/>
  <c r="L941" i="1" s="1"/>
  <c r="X941" i="1" s="1"/>
  <c r="AA941" i="1" s="1"/>
  <c r="J925" i="1"/>
  <c r="L925" i="1" s="1"/>
  <c r="X925" i="1" s="1"/>
  <c r="AA925" i="1" s="1"/>
  <c r="J924" i="1"/>
  <c r="L924" i="1" s="1"/>
  <c r="X924" i="1" s="1"/>
  <c r="AA924" i="1" s="1"/>
  <c r="J922" i="1"/>
  <c r="L922" i="1" s="1"/>
  <c r="X922" i="1" s="1"/>
  <c r="AA922" i="1" s="1"/>
  <c r="J921" i="1"/>
  <c r="L921" i="1" s="1"/>
  <c r="X921" i="1" s="1"/>
  <c r="AA921" i="1" s="1"/>
  <c r="J920" i="1"/>
  <c r="L920" i="1" s="1"/>
  <c r="X920" i="1" s="1"/>
  <c r="AA920" i="1" s="1"/>
  <c r="J909" i="1"/>
  <c r="L909" i="1" s="1"/>
  <c r="X909" i="1" s="1"/>
  <c r="AA909" i="1" s="1"/>
  <c r="J908" i="1"/>
  <c r="L908" i="1" s="1"/>
  <c r="X908" i="1" s="1"/>
  <c r="AA908" i="1" s="1"/>
  <c r="J905" i="1"/>
  <c r="L905" i="1" s="1"/>
  <c r="X905" i="1" s="1"/>
  <c r="AA905" i="1" s="1"/>
  <c r="J902" i="1"/>
  <c r="L902" i="1" s="1"/>
  <c r="X902" i="1" s="1"/>
  <c r="AA902" i="1" s="1"/>
  <c r="J899" i="1"/>
  <c r="L899" i="1" s="1"/>
  <c r="X899" i="1" s="1"/>
  <c r="AA899" i="1" s="1"/>
  <c r="J881" i="1"/>
  <c r="L881" i="1" s="1"/>
  <c r="X881" i="1" s="1"/>
  <c r="AA881" i="1" s="1"/>
  <c r="J863" i="1"/>
  <c r="L863" i="1" s="1"/>
  <c r="X863" i="1" s="1"/>
  <c r="AA863" i="1" s="1"/>
  <c r="J860" i="1"/>
  <c r="L860" i="1" s="1"/>
  <c r="X860" i="1" s="1"/>
  <c r="AA860" i="1" s="1"/>
  <c r="AD860" i="1" s="1"/>
  <c r="J857" i="1"/>
  <c r="L857" i="1" s="1"/>
  <c r="X857" i="1" s="1"/>
  <c r="AA857" i="1" s="1"/>
  <c r="J850" i="1"/>
  <c r="L850" i="1" s="1"/>
  <c r="X850" i="1" s="1"/>
  <c r="AA850" i="1" s="1"/>
  <c r="J847" i="1"/>
  <c r="L847" i="1" s="1"/>
  <c r="X847" i="1" s="1"/>
  <c r="AA847" i="1" s="1"/>
  <c r="J844" i="1"/>
  <c r="L844" i="1" s="1"/>
  <c r="X844" i="1" s="1"/>
  <c r="AA844" i="1" s="1"/>
  <c r="J841" i="1"/>
  <c r="L841" i="1" s="1"/>
  <c r="X841" i="1" s="1"/>
  <c r="AA841" i="1" s="1"/>
  <c r="J840" i="1"/>
  <c r="L840" i="1" s="1"/>
  <c r="X840" i="1" s="1"/>
  <c r="AA840" i="1" s="1"/>
  <c r="J839" i="1"/>
  <c r="L839" i="1" s="1"/>
  <c r="X839" i="1" s="1"/>
  <c r="AA839" i="1" s="1"/>
  <c r="J838" i="1"/>
  <c r="L838" i="1" s="1"/>
  <c r="X838" i="1" s="1"/>
  <c r="AA838" i="1" s="1"/>
  <c r="J837" i="1"/>
  <c r="L837" i="1" s="1"/>
  <c r="X837" i="1" s="1"/>
  <c r="AA837" i="1" s="1"/>
  <c r="AC847" i="1" l="1"/>
  <c r="AD847" i="1"/>
  <c r="AC902" i="1"/>
  <c r="AD902" i="1"/>
  <c r="AC922" i="1"/>
  <c r="AD922" i="1"/>
  <c r="AC837" i="1"/>
  <c r="AD837" i="1"/>
  <c r="AC841" i="1"/>
  <c r="AD841" i="1"/>
  <c r="AC850" i="1"/>
  <c r="AD850" i="1"/>
  <c r="AC881" i="1"/>
  <c r="AD881" i="1"/>
  <c r="AC905" i="1"/>
  <c r="AD905" i="1"/>
  <c r="AC921" i="1"/>
  <c r="AD921" i="1"/>
  <c r="AC925" i="1"/>
  <c r="AD925" i="1"/>
  <c r="AC950" i="1"/>
  <c r="AD950" i="1"/>
  <c r="AC962" i="1"/>
  <c r="AD962" i="1"/>
  <c r="AC971" i="1"/>
  <c r="AD971" i="1"/>
  <c r="AC838" i="1"/>
  <c r="AD838" i="1"/>
  <c r="AC844" i="1"/>
  <c r="AD844" i="1"/>
  <c r="AC857" i="1"/>
  <c r="AD857" i="1"/>
  <c r="AC899" i="1"/>
  <c r="AD899" i="1"/>
  <c r="AC941" i="1"/>
  <c r="AD941" i="1"/>
  <c r="AC953" i="1"/>
  <c r="AD953" i="1"/>
  <c r="AC956" i="1"/>
  <c r="AD956" i="1"/>
  <c r="AC965" i="1"/>
  <c r="AD965" i="1"/>
  <c r="AC973" i="1"/>
  <c r="AD973" i="1"/>
  <c r="AC839" i="1"/>
  <c r="AD839" i="1"/>
  <c r="AC860" i="1"/>
  <c r="AC944" i="1"/>
  <c r="AD944" i="1"/>
  <c r="AC959" i="1"/>
  <c r="AD959" i="1"/>
  <c r="AC967" i="1"/>
  <c r="AD967" i="1"/>
  <c r="AC840" i="1"/>
  <c r="AD840" i="1"/>
  <c r="AC863" i="1"/>
  <c r="AD863" i="1"/>
  <c r="AC920" i="1"/>
  <c r="AD920" i="1"/>
  <c r="AC924" i="1"/>
  <c r="AD924" i="1"/>
  <c r="AC947" i="1"/>
  <c r="AD947" i="1"/>
  <c r="AC960" i="1"/>
  <c r="AD960" i="1"/>
  <c r="AC969" i="1"/>
  <c r="AD969" i="1"/>
  <c r="AC909" i="1"/>
  <c r="AD909" i="1"/>
  <c r="AC908" i="1"/>
  <c r="AD908" i="1"/>
  <c r="V829" i="1"/>
  <c r="W829" i="1" s="1"/>
  <c r="V828" i="1"/>
  <c r="W828" i="1" s="1"/>
  <c r="L830" i="1"/>
  <c r="X830" i="1" s="1"/>
  <c r="AA830" i="1" s="1"/>
  <c r="L829" i="1"/>
  <c r="L828" i="1"/>
  <c r="J827" i="1"/>
  <c r="L827" i="1" s="1"/>
  <c r="V822" i="1"/>
  <c r="W822" i="1" s="1"/>
  <c r="V821" i="1"/>
  <c r="W821" i="1" s="1"/>
  <c r="L823" i="1"/>
  <c r="X823" i="1" s="1"/>
  <c r="AA823" i="1" s="1"/>
  <c r="AD823" i="1" s="1"/>
  <c r="L822" i="1"/>
  <c r="L821" i="1"/>
  <c r="J820" i="1"/>
  <c r="L820" i="1" s="1"/>
  <c r="V809" i="1"/>
  <c r="W809" i="1" s="1"/>
  <c r="V808" i="1"/>
  <c r="W808" i="1" s="1"/>
  <c r="V807" i="1"/>
  <c r="W807" i="1" s="1"/>
  <c r="V806" i="1"/>
  <c r="W806" i="1" s="1"/>
  <c r="V805" i="1"/>
  <c r="W805" i="1" s="1"/>
  <c r="L810" i="1"/>
  <c r="X810" i="1" s="1"/>
  <c r="AA810" i="1" s="1"/>
  <c r="AD810" i="1" s="1"/>
  <c r="L809" i="1"/>
  <c r="L808" i="1"/>
  <c r="L807" i="1"/>
  <c r="L806" i="1"/>
  <c r="L805" i="1"/>
  <c r="J804" i="1"/>
  <c r="L804" i="1" s="1"/>
  <c r="V800" i="1"/>
  <c r="W800" i="1" s="1"/>
  <c r="V799" i="1"/>
  <c r="W799" i="1" s="1"/>
  <c r="V798" i="1"/>
  <c r="W798" i="1" s="1"/>
  <c r="V797" i="1"/>
  <c r="W797" i="1" s="1"/>
  <c r="V796" i="1"/>
  <c r="W796" i="1" s="1"/>
  <c r="V795" i="1"/>
  <c r="W795" i="1" s="1"/>
  <c r="L801" i="1"/>
  <c r="X801" i="1" s="1"/>
  <c r="AA801" i="1" s="1"/>
  <c r="AD801" i="1" s="1"/>
  <c r="L800" i="1"/>
  <c r="L799" i="1"/>
  <c r="L798" i="1"/>
  <c r="L797" i="1"/>
  <c r="L796" i="1"/>
  <c r="L795" i="1"/>
  <c r="J794" i="1"/>
  <c r="L794" i="1" s="1"/>
  <c r="X805" i="1" l="1"/>
  <c r="AA805" i="1" s="1"/>
  <c r="AC830" i="1"/>
  <c r="AD830" i="1"/>
  <c r="X795" i="1"/>
  <c r="AA795" i="1" s="1"/>
  <c r="X796" i="1"/>
  <c r="AA796" i="1" s="1"/>
  <c r="X800" i="1"/>
  <c r="AA800" i="1" s="1"/>
  <c r="X807" i="1"/>
  <c r="AA807" i="1" s="1"/>
  <c r="X828" i="1"/>
  <c r="AA828" i="1" s="1"/>
  <c r="X808" i="1"/>
  <c r="AA808" i="1" s="1"/>
  <c r="X798" i="1"/>
  <c r="AA798" i="1" s="1"/>
  <c r="X821" i="1"/>
  <c r="AA821" i="1" s="1"/>
  <c r="X822" i="1"/>
  <c r="AA822" i="1" s="1"/>
  <c r="X829" i="1"/>
  <c r="AA829" i="1" s="1"/>
  <c r="X806" i="1"/>
  <c r="AA806" i="1" s="1"/>
  <c r="X797" i="1"/>
  <c r="AA797" i="1" s="1"/>
  <c r="X799" i="1"/>
  <c r="AA799" i="1" s="1"/>
  <c r="X809" i="1"/>
  <c r="AA809" i="1" s="1"/>
  <c r="V783" i="1"/>
  <c r="W783" i="1" s="1"/>
  <c r="V782" i="1"/>
  <c r="W782" i="1" s="1"/>
  <c r="V781" i="1"/>
  <c r="W781" i="1" s="1"/>
  <c r="L784" i="1"/>
  <c r="X784" i="1" s="1"/>
  <c r="AA784" i="1" s="1"/>
  <c r="L783" i="1"/>
  <c r="L782" i="1"/>
  <c r="L781" i="1"/>
  <c r="J780" i="1"/>
  <c r="L780" i="1" s="1"/>
  <c r="V775" i="1"/>
  <c r="W775" i="1" s="1"/>
  <c r="V774" i="1"/>
  <c r="W774" i="1" s="1"/>
  <c r="V773" i="1"/>
  <c r="W773" i="1" s="1"/>
  <c r="L776" i="1"/>
  <c r="X776" i="1" s="1"/>
  <c r="AA776" i="1" s="1"/>
  <c r="AD776" i="1" s="1"/>
  <c r="L775" i="1"/>
  <c r="L774" i="1"/>
  <c r="L773" i="1"/>
  <c r="J772" i="1"/>
  <c r="L772" i="1" s="1"/>
  <c r="X773" i="1" l="1"/>
  <c r="AA773" i="1" s="1"/>
  <c r="AC784" i="1"/>
  <c r="AD784" i="1"/>
  <c r="AC809" i="1"/>
  <c r="AC829" i="1"/>
  <c r="AD829" i="1"/>
  <c r="AC808" i="1"/>
  <c r="AD808" i="1"/>
  <c r="AC796" i="1"/>
  <c r="AD796" i="1"/>
  <c r="AC822" i="1"/>
  <c r="AD822" i="1"/>
  <c r="X782" i="1"/>
  <c r="AA782" i="1" s="1"/>
  <c r="X783" i="1"/>
  <c r="AA783" i="1" s="1"/>
  <c r="X775" i="1"/>
  <c r="AA775" i="1" s="1"/>
  <c r="X781" i="1"/>
  <c r="AA781" i="1" s="1"/>
  <c r="X774" i="1"/>
  <c r="AA774" i="1" s="1"/>
  <c r="AC783" i="1" l="1"/>
  <c r="AD783" i="1"/>
  <c r="AC774" i="1"/>
  <c r="AD774" i="1"/>
  <c r="V754" i="1"/>
  <c r="W754" i="1" s="1"/>
  <c r="V753" i="1"/>
  <c r="W753" i="1" s="1"/>
  <c r="V752" i="1"/>
  <c r="W752" i="1" s="1"/>
  <c r="V751" i="1"/>
  <c r="W751" i="1" s="1"/>
  <c r="V749" i="1"/>
  <c r="W749" i="1" s="1"/>
  <c r="V748" i="1"/>
  <c r="W748" i="1" s="1"/>
  <c r="V747" i="1"/>
  <c r="W747" i="1" s="1"/>
  <c r="L755" i="1"/>
  <c r="L754" i="1"/>
  <c r="L753" i="1"/>
  <c r="L752" i="1"/>
  <c r="L751" i="1"/>
  <c r="L749" i="1"/>
  <c r="L748" i="1"/>
  <c r="L747" i="1"/>
  <c r="J746" i="1"/>
  <c r="L746" i="1" s="1"/>
  <c r="V743" i="1"/>
  <c r="W743" i="1" s="1"/>
  <c r="V742" i="1"/>
  <c r="W742" i="1" s="1"/>
  <c r="V741" i="1"/>
  <c r="W741" i="1" s="1"/>
  <c r="V740" i="1"/>
  <c r="W740" i="1" s="1"/>
  <c r="V739" i="1"/>
  <c r="W739" i="1" s="1"/>
  <c r="L744" i="1"/>
  <c r="X744" i="1" s="1"/>
  <c r="AA744" i="1" s="1"/>
  <c r="L743" i="1"/>
  <c r="L742" i="1"/>
  <c r="L741" i="1"/>
  <c r="L740" i="1"/>
  <c r="L739" i="1"/>
  <c r="AC744" i="1" l="1"/>
  <c r="AD744" i="1"/>
  <c r="X741" i="1"/>
  <c r="AA741" i="1" s="1"/>
  <c r="X739" i="1"/>
  <c r="AA739" i="1" s="1"/>
  <c r="X743" i="1"/>
  <c r="AA743" i="1" s="1"/>
  <c r="X754" i="1"/>
  <c r="AA754" i="1" s="1"/>
  <c r="X749" i="1"/>
  <c r="AA749" i="1" s="1"/>
  <c r="X742" i="1"/>
  <c r="AA742" i="1" s="1"/>
  <c r="X748" i="1"/>
  <c r="AA748" i="1" s="1"/>
  <c r="X753" i="1"/>
  <c r="AA753" i="1" s="1"/>
  <c r="X740" i="1"/>
  <c r="AA740" i="1" s="1"/>
  <c r="X751" i="1"/>
  <c r="AA751" i="1" s="1"/>
  <c r="X747" i="1"/>
  <c r="AA747" i="1" s="1"/>
  <c r="X752" i="1"/>
  <c r="AA752" i="1" s="1"/>
  <c r="J738" i="1"/>
  <c r="L738" i="1" s="1"/>
  <c r="V713" i="1"/>
  <c r="W713" i="1" s="1"/>
  <c r="V712" i="1"/>
  <c r="W712" i="1" s="1"/>
  <c r="V711" i="1"/>
  <c r="W711" i="1" s="1"/>
  <c r="L713" i="1"/>
  <c r="L712" i="1"/>
  <c r="L711" i="1"/>
  <c r="J710" i="1"/>
  <c r="L710" i="1" s="1"/>
  <c r="AC754" i="1" l="1"/>
  <c r="AD754" i="1"/>
  <c r="AC751" i="1"/>
  <c r="AD751" i="1"/>
  <c r="AC742" i="1"/>
  <c r="AD742" i="1"/>
  <c r="AC748" i="1"/>
  <c r="AD748" i="1"/>
  <c r="X712" i="1"/>
  <c r="AA712" i="1" s="1"/>
  <c r="AD712" i="1" s="1"/>
  <c r="X711" i="1"/>
  <c r="AA711" i="1" s="1"/>
  <c r="AD711" i="1" s="1"/>
  <c r="X713" i="1"/>
  <c r="AA713" i="1" s="1"/>
  <c r="AD713" i="1" s="1"/>
  <c r="V693" i="1"/>
  <c r="W693" i="1" s="1"/>
  <c r="V692" i="1"/>
  <c r="W692" i="1" s="1"/>
  <c r="V691" i="1"/>
  <c r="W691" i="1" s="1"/>
  <c r="L692" i="1"/>
  <c r="L694" i="1"/>
  <c r="X694" i="1" s="1"/>
  <c r="AA694" i="1" s="1"/>
  <c r="L693" i="1"/>
  <c r="L691" i="1"/>
  <c r="J690" i="1"/>
  <c r="L690" i="1" s="1"/>
  <c r="V686" i="1"/>
  <c r="W686" i="1" s="1"/>
  <c r="V685" i="1"/>
  <c r="W685" i="1" s="1"/>
  <c r="L687" i="1"/>
  <c r="AA687" i="1" s="1"/>
  <c r="AD687" i="1" s="1"/>
  <c r="L686" i="1"/>
  <c r="L685" i="1"/>
  <c r="J684" i="1"/>
  <c r="L684" i="1" s="1"/>
  <c r="V679" i="1"/>
  <c r="W679" i="1" s="1"/>
  <c r="V678" i="1"/>
  <c r="W678" i="1" s="1"/>
  <c r="V677" i="1"/>
  <c r="W677" i="1" s="1"/>
  <c r="V676" i="1"/>
  <c r="W676" i="1" s="1"/>
  <c r="V675" i="1"/>
  <c r="W675" i="1" s="1"/>
  <c r="V674" i="1"/>
  <c r="W674" i="1" s="1"/>
  <c r="V673" i="1"/>
  <c r="W673" i="1" s="1"/>
  <c r="L680" i="1"/>
  <c r="X680" i="1" s="1"/>
  <c r="AA680" i="1" s="1"/>
  <c r="AD680" i="1" s="1"/>
  <c r="L679" i="1"/>
  <c r="L678" i="1"/>
  <c r="L677" i="1"/>
  <c r="L676" i="1"/>
  <c r="L675" i="1"/>
  <c r="L674" i="1"/>
  <c r="L673" i="1"/>
  <c r="J672" i="1"/>
  <c r="L672" i="1" s="1"/>
  <c r="V667" i="1"/>
  <c r="W667" i="1" s="1"/>
  <c r="L668" i="1"/>
  <c r="X668" i="1" s="1"/>
  <c r="AA668" i="1" s="1"/>
  <c r="L667" i="1"/>
  <c r="X673" i="1" l="1"/>
  <c r="AA673" i="1" s="1"/>
  <c r="X678" i="1"/>
  <c r="AA678" i="1" s="1"/>
  <c r="X686" i="1"/>
  <c r="AA686" i="1" s="1"/>
  <c r="AC686" i="1" s="1"/>
  <c r="AC694" i="1"/>
  <c r="AD694" i="1"/>
  <c r="AC713" i="1"/>
  <c r="X677" i="1"/>
  <c r="AA677" i="1" s="1"/>
  <c r="AC668" i="1"/>
  <c r="AD668" i="1"/>
  <c r="X674" i="1"/>
  <c r="AA674" i="1" s="1"/>
  <c r="X692" i="1"/>
  <c r="AA692" i="1" s="1"/>
  <c r="X685" i="1"/>
  <c r="AA685" i="1" s="1"/>
  <c r="X693" i="1"/>
  <c r="AA693" i="1" s="1"/>
  <c r="X667" i="1"/>
  <c r="AA667" i="1" s="1"/>
  <c r="X676" i="1"/>
  <c r="AA676" i="1" s="1"/>
  <c r="X691" i="1"/>
  <c r="AA691" i="1" s="1"/>
  <c r="X679" i="1"/>
  <c r="AA679" i="1" s="1"/>
  <c r="X675" i="1"/>
  <c r="AA675" i="1" s="1"/>
  <c r="J666" i="1"/>
  <c r="L666" i="1" s="1"/>
  <c r="V663" i="1"/>
  <c r="W663" i="1" s="1"/>
  <c r="V662" i="1"/>
  <c r="W662" i="1" s="1"/>
  <c r="L664" i="1"/>
  <c r="X664" i="1" s="1"/>
  <c r="AA664" i="1" s="1"/>
  <c r="L663" i="1"/>
  <c r="L662" i="1"/>
  <c r="J661" i="1"/>
  <c r="L661" i="1" s="1"/>
  <c r="AD686" i="1" l="1"/>
  <c r="AC692" i="1"/>
  <c r="AD692" i="1"/>
  <c r="AC667" i="1"/>
  <c r="AD667" i="1"/>
  <c r="AC664" i="1"/>
  <c r="AD664" i="1"/>
  <c r="AC685" i="1"/>
  <c r="AD685" i="1"/>
  <c r="AC676" i="1"/>
  <c r="AD676" i="1"/>
  <c r="X663" i="1"/>
  <c r="AA663" i="1" s="1"/>
  <c r="X662" i="1"/>
  <c r="AA662" i="1" s="1"/>
  <c r="L659" i="1"/>
  <c r="X659" i="1" s="1"/>
  <c r="AA659" i="1" s="1"/>
  <c r="AD659" i="1" s="1"/>
  <c r="W658" i="1"/>
  <c r="V657" i="1"/>
  <c r="W657" i="1" s="1"/>
  <c r="L658" i="1"/>
  <c r="L657" i="1"/>
  <c r="J656" i="1"/>
  <c r="L656" i="1" s="1"/>
  <c r="AC663" i="1" l="1"/>
  <c r="AD663" i="1"/>
  <c r="X658" i="1"/>
  <c r="AA658" i="1" s="1"/>
  <c r="X657" i="1"/>
  <c r="AA657" i="1" s="1"/>
  <c r="V643" i="1"/>
  <c r="W643" i="1" s="1"/>
  <c r="V642" i="1"/>
  <c r="W642" i="1" s="1"/>
  <c r="L644" i="1"/>
  <c r="X644" i="1" s="1"/>
  <c r="AA644" i="1" s="1"/>
  <c r="L643" i="1"/>
  <c r="L642" i="1"/>
  <c r="J641" i="1"/>
  <c r="L641" i="1" s="1"/>
  <c r="V638" i="1"/>
  <c r="W638" i="1" s="1"/>
  <c r="V637" i="1"/>
  <c r="W637" i="1" s="1"/>
  <c r="V636" i="1"/>
  <c r="W636" i="1" s="1"/>
  <c r="V635" i="1"/>
  <c r="W635" i="1" s="1"/>
  <c r="L639" i="1"/>
  <c r="X639" i="1" s="1"/>
  <c r="AA639" i="1" s="1"/>
  <c r="L638" i="1"/>
  <c r="L637" i="1"/>
  <c r="L636" i="1"/>
  <c r="L635" i="1"/>
  <c r="J634" i="1"/>
  <c r="L634" i="1" s="1"/>
  <c r="V631" i="1"/>
  <c r="W631" i="1" s="1"/>
  <c r="V630" i="1"/>
  <c r="W630" i="1" s="1"/>
  <c r="V629" i="1"/>
  <c r="W629" i="1" s="1"/>
  <c r="V628" i="1"/>
  <c r="W628" i="1" s="1"/>
  <c r="L632" i="1"/>
  <c r="X632" i="1" s="1"/>
  <c r="AA632" i="1" s="1"/>
  <c r="AD632" i="1" s="1"/>
  <c r="L631" i="1"/>
  <c r="L630" i="1"/>
  <c r="L629" i="1"/>
  <c r="L628" i="1"/>
  <c r="J627" i="1"/>
  <c r="L627" i="1" s="1"/>
  <c r="V620" i="1"/>
  <c r="W620" i="1" s="1"/>
  <c r="V619" i="1"/>
  <c r="W619" i="1" s="1"/>
  <c r="L621" i="1"/>
  <c r="X621" i="1" s="1"/>
  <c r="AA621" i="1" s="1"/>
  <c r="L620" i="1"/>
  <c r="L619" i="1"/>
  <c r="J618" i="1"/>
  <c r="L618" i="1" s="1"/>
  <c r="V615" i="1"/>
  <c r="W615" i="1" s="1"/>
  <c r="V614" i="1"/>
  <c r="W614" i="1" s="1"/>
  <c r="V613" i="1"/>
  <c r="W613" i="1" s="1"/>
  <c r="L616" i="1"/>
  <c r="X616" i="1" s="1"/>
  <c r="AA616" i="1" s="1"/>
  <c r="L615" i="1"/>
  <c r="L614" i="1"/>
  <c r="L613" i="1"/>
  <c r="J612" i="1"/>
  <c r="L612" i="1" s="1"/>
  <c r="V609" i="1"/>
  <c r="W609" i="1" s="1"/>
  <c r="V608" i="1"/>
  <c r="W608" i="1" s="1"/>
  <c r="V607" i="1"/>
  <c r="W607" i="1" s="1"/>
  <c r="V606" i="1"/>
  <c r="W606" i="1" s="1"/>
  <c r="V605" i="1"/>
  <c r="W605" i="1" s="1"/>
  <c r="X613" i="1" l="1"/>
  <c r="AA613" i="1" s="1"/>
  <c r="X619" i="1"/>
  <c r="AA619" i="1" s="1"/>
  <c r="AC644" i="1"/>
  <c r="AD644" i="1"/>
  <c r="AC658" i="1"/>
  <c r="AD658" i="1"/>
  <c r="X615" i="1"/>
  <c r="AA615" i="1" s="1"/>
  <c r="AC621" i="1"/>
  <c r="AD621" i="1"/>
  <c r="AC616" i="1"/>
  <c r="AD616" i="1"/>
  <c r="X635" i="1"/>
  <c r="AA635" i="1" s="1"/>
  <c r="AC639" i="1"/>
  <c r="AD639" i="1"/>
  <c r="X630" i="1"/>
  <c r="AA630" i="1" s="1"/>
  <c r="X614" i="1"/>
  <c r="AA614" i="1" s="1"/>
  <c r="X631" i="1"/>
  <c r="AA631" i="1" s="1"/>
  <c r="X642" i="1"/>
  <c r="AA642" i="1" s="1"/>
  <c r="X643" i="1"/>
  <c r="AA643" i="1" s="1"/>
  <c r="X629" i="1"/>
  <c r="AA629" i="1" s="1"/>
  <c r="X637" i="1"/>
  <c r="AA637" i="1" s="1"/>
  <c r="X636" i="1"/>
  <c r="AA636" i="1" s="1"/>
  <c r="X638" i="1"/>
  <c r="AA638" i="1" s="1"/>
  <c r="X628" i="1"/>
  <c r="AA628" i="1" s="1"/>
  <c r="X620" i="1"/>
  <c r="AA620" i="1" s="1"/>
  <c r="L610" i="1"/>
  <c r="X610" i="1" s="1"/>
  <c r="AA610" i="1" s="1"/>
  <c r="L609" i="1"/>
  <c r="X609" i="1" s="1"/>
  <c r="AA609" i="1" s="1"/>
  <c r="L608" i="1"/>
  <c r="X608" i="1" s="1"/>
  <c r="AA608" i="1" s="1"/>
  <c r="L607" i="1"/>
  <c r="X607" i="1" s="1"/>
  <c r="AA607" i="1" s="1"/>
  <c r="L606" i="1"/>
  <c r="X606" i="1" s="1"/>
  <c r="AA606" i="1" s="1"/>
  <c r="L605" i="1"/>
  <c r="X605" i="1" s="1"/>
  <c r="AA605" i="1" s="1"/>
  <c r="J604" i="1"/>
  <c r="L604" i="1" s="1"/>
  <c r="V601" i="1"/>
  <c r="W601" i="1" s="1"/>
  <c r="V600" i="1"/>
  <c r="W600" i="1" s="1"/>
  <c r="V599" i="1"/>
  <c r="W599" i="1" s="1"/>
  <c r="V598" i="1"/>
  <c r="W598" i="1" s="1"/>
  <c r="L602" i="1"/>
  <c r="X602" i="1" s="1"/>
  <c r="AA602" i="1" s="1"/>
  <c r="L601" i="1"/>
  <c r="L600" i="1"/>
  <c r="L599" i="1"/>
  <c r="L598" i="1"/>
  <c r="J597" i="1"/>
  <c r="L597" i="1" s="1"/>
  <c r="V594" i="1"/>
  <c r="W594" i="1" s="1"/>
  <c r="V593" i="1"/>
  <c r="W593" i="1" s="1"/>
  <c r="L595" i="1"/>
  <c r="X595" i="1" s="1"/>
  <c r="AA595" i="1" s="1"/>
  <c r="L594" i="1"/>
  <c r="L593" i="1"/>
  <c r="J592" i="1"/>
  <c r="L592" i="1" s="1"/>
  <c r="V590" i="1"/>
  <c r="W590" i="1" s="1"/>
  <c r="V589" i="1"/>
  <c r="W589" i="1" s="1"/>
  <c r="V588" i="1"/>
  <c r="W588" i="1" s="1"/>
  <c r="V587" i="1"/>
  <c r="W587" i="1" s="1"/>
  <c r="V586" i="1"/>
  <c r="W586" i="1" s="1"/>
  <c r="V585" i="1"/>
  <c r="W585" i="1" s="1"/>
  <c r="V584" i="1"/>
  <c r="W584" i="1" s="1"/>
  <c r="V583" i="1"/>
  <c r="W583" i="1" s="1"/>
  <c r="L590" i="1"/>
  <c r="L589" i="1"/>
  <c r="L588" i="1"/>
  <c r="L587" i="1"/>
  <c r="L586" i="1"/>
  <c r="L585" i="1"/>
  <c r="L584" i="1"/>
  <c r="L583" i="1"/>
  <c r="X593" i="1" l="1"/>
  <c r="AA593" i="1" s="1"/>
  <c r="AC606" i="1"/>
  <c r="AD606" i="1"/>
  <c r="AC642" i="1"/>
  <c r="AD642" i="1"/>
  <c r="X598" i="1"/>
  <c r="AA598" i="1" s="1"/>
  <c r="AC620" i="1"/>
  <c r="AD620" i="1"/>
  <c r="AC610" i="1"/>
  <c r="AD610" i="1"/>
  <c r="AC595" i="1"/>
  <c r="AD595" i="1"/>
  <c r="AC614" i="1"/>
  <c r="AD614" i="1"/>
  <c r="AC602" i="1"/>
  <c r="AD602" i="1"/>
  <c r="AC636" i="1"/>
  <c r="AD636" i="1"/>
  <c r="X601" i="1"/>
  <c r="AA601" i="1" s="1"/>
  <c r="X600" i="1"/>
  <c r="AA600" i="1" s="1"/>
  <c r="AC643" i="1"/>
  <c r="AD643" i="1"/>
  <c r="AC630" i="1"/>
  <c r="AD630" i="1"/>
  <c r="X599" i="1"/>
  <c r="AA599" i="1" s="1"/>
  <c r="X585" i="1"/>
  <c r="AA585" i="1" s="1"/>
  <c r="AD585" i="1" s="1"/>
  <c r="X589" i="1"/>
  <c r="AA589" i="1" s="1"/>
  <c r="X594" i="1"/>
  <c r="AA594" i="1" s="1"/>
  <c r="X586" i="1"/>
  <c r="AA586" i="1" s="1"/>
  <c r="X583" i="1"/>
  <c r="AA583" i="1" s="1"/>
  <c r="AD583" i="1" s="1"/>
  <c r="X590" i="1"/>
  <c r="AA590" i="1" s="1"/>
  <c r="X587" i="1"/>
  <c r="AA587" i="1" s="1"/>
  <c r="X584" i="1"/>
  <c r="AA584" i="1" s="1"/>
  <c r="AD584" i="1" s="1"/>
  <c r="X588" i="1"/>
  <c r="AA588" i="1" s="1"/>
  <c r="J582" i="1"/>
  <c r="L582" i="1" s="1"/>
  <c r="AC587" i="1" l="1"/>
  <c r="AD587" i="1"/>
  <c r="AC594" i="1"/>
  <c r="AD594" i="1"/>
  <c r="AC600" i="1"/>
  <c r="AD600" i="1"/>
  <c r="AC590" i="1"/>
  <c r="AD590" i="1"/>
  <c r="AC589" i="1"/>
  <c r="AD589" i="1"/>
  <c r="AC586" i="1"/>
  <c r="AD586" i="1"/>
  <c r="AC588" i="1"/>
  <c r="AD588" i="1"/>
  <c r="V573" i="1"/>
  <c r="W573" i="1" s="1"/>
  <c r="V572" i="1"/>
  <c r="W572" i="1" s="1"/>
  <c r="V571" i="1"/>
  <c r="W571" i="1" s="1"/>
  <c r="V570" i="1"/>
  <c r="W570" i="1" s="1"/>
  <c r="V569" i="1"/>
  <c r="W569" i="1" s="1"/>
  <c r="L574" i="1"/>
  <c r="X574" i="1" s="1"/>
  <c r="AA574" i="1" s="1"/>
  <c r="L573" i="1"/>
  <c r="L572" i="1"/>
  <c r="L571" i="1"/>
  <c r="L570" i="1"/>
  <c r="L569" i="1"/>
  <c r="J568" i="1"/>
  <c r="L568" i="1" s="1"/>
  <c r="V564" i="1"/>
  <c r="W564" i="1" s="1"/>
  <c r="V563" i="1"/>
  <c r="W563" i="1" s="1"/>
  <c r="V562" i="1"/>
  <c r="W562" i="1" s="1"/>
  <c r="V561" i="1"/>
  <c r="W561" i="1" s="1"/>
  <c r="V560" i="1"/>
  <c r="W560" i="1" s="1"/>
  <c r="V559" i="1"/>
  <c r="W559" i="1" s="1"/>
  <c r="L565" i="1"/>
  <c r="X565" i="1" s="1"/>
  <c r="AA565" i="1" s="1"/>
  <c r="L564" i="1"/>
  <c r="L563" i="1"/>
  <c r="L562" i="1"/>
  <c r="L561" i="1"/>
  <c r="L560" i="1"/>
  <c r="L559" i="1"/>
  <c r="J558" i="1"/>
  <c r="L558" i="1" s="1"/>
  <c r="V555" i="1"/>
  <c r="W555" i="1" s="1"/>
  <c r="V554" i="1"/>
  <c r="W554" i="1" s="1"/>
  <c r="L556" i="1"/>
  <c r="X556" i="1" s="1"/>
  <c r="AA556" i="1" s="1"/>
  <c r="AD556" i="1" s="1"/>
  <c r="L555" i="1"/>
  <c r="L554" i="1"/>
  <c r="X569" i="1" l="1"/>
  <c r="AA569" i="1" s="1"/>
  <c r="X559" i="1"/>
  <c r="AA559" i="1" s="1"/>
  <c r="X563" i="1"/>
  <c r="AA563" i="1" s="1"/>
  <c r="X570" i="1"/>
  <c r="AA570" i="1" s="1"/>
  <c r="X554" i="1"/>
  <c r="AA554" i="1" s="1"/>
  <c r="AC574" i="1"/>
  <c r="AD574" i="1"/>
  <c r="X555" i="1"/>
  <c r="AA555" i="1" s="1"/>
  <c r="X571" i="1"/>
  <c r="AA571" i="1" s="1"/>
  <c r="X560" i="1"/>
  <c r="AA560" i="1" s="1"/>
  <c r="X564" i="1"/>
  <c r="AA564" i="1" s="1"/>
  <c r="X573" i="1"/>
  <c r="AA573" i="1" s="1"/>
  <c r="X562" i="1"/>
  <c r="AA562" i="1" s="1"/>
  <c r="X572" i="1"/>
  <c r="AA572" i="1" s="1"/>
  <c r="X561" i="1"/>
  <c r="AA561" i="1" s="1"/>
  <c r="J553" i="1"/>
  <c r="L553" i="1" s="1"/>
  <c r="V547" i="1"/>
  <c r="W547" i="1" s="1"/>
  <c r="V546" i="1"/>
  <c r="W546" i="1" s="1"/>
  <c r="L548" i="1"/>
  <c r="X548" i="1" s="1"/>
  <c r="AA548" i="1" s="1"/>
  <c r="AD548" i="1" s="1"/>
  <c r="L547" i="1"/>
  <c r="L546" i="1"/>
  <c r="J545" i="1"/>
  <c r="L545" i="1" s="1"/>
  <c r="V542" i="1"/>
  <c r="W542" i="1" s="1"/>
  <c r="V541" i="1"/>
  <c r="W541" i="1" s="1"/>
  <c r="V540" i="1"/>
  <c r="W540" i="1" s="1"/>
  <c r="V539" i="1"/>
  <c r="W539" i="1" s="1"/>
  <c r="L543" i="1"/>
  <c r="X543" i="1" s="1"/>
  <c r="AA543" i="1" s="1"/>
  <c r="AD543" i="1" s="1"/>
  <c r="L542" i="1"/>
  <c r="L541" i="1"/>
  <c r="L540" i="1"/>
  <c r="L539" i="1"/>
  <c r="J538" i="1"/>
  <c r="L538" i="1" s="1"/>
  <c r="V534" i="1"/>
  <c r="W534" i="1" s="1"/>
  <c r="V533" i="1"/>
  <c r="W533" i="1" s="1"/>
  <c r="L535" i="1"/>
  <c r="X535" i="1" s="1"/>
  <c r="AA535" i="1" s="1"/>
  <c r="AD535" i="1" s="1"/>
  <c r="L534" i="1"/>
  <c r="L533" i="1"/>
  <c r="J532" i="1"/>
  <c r="L532" i="1" s="1"/>
  <c r="V529" i="1"/>
  <c r="W529" i="1" s="1"/>
  <c r="V528" i="1"/>
  <c r="W528" i="1" s="1"/>
  <c r="V527" i="1"/>
  <c r="W527" i="1" s="1"/>
  <c r="V526" i="1"/>
  <c r="W526" i="1" s="1"/>
  <c r="V525" i="1"/>
  <c r="W525" i="1" s="1"/>
  <c r="L530" i="1"/>
  <c r="L529" i="1"/>
  <c r="L528" i="1"/>
  <c r="L527" i="1"/>
  <c r="L526" i="1"/>
  <c r="L525" i="1"/>
  <c r="J524" i="1"/>
  <c r="L524" i="1" s="1"/>
  <c r="V517" i="1"/>
  <c r="W517" i="1" s="1"/>
  <c r="V516" i="1"/>
  <c r="W516" i="1" s="1"/>
  <c r="L518" i="1"/>
  <c r="X518" i="1" s="1"/>
  <c r="AA518" i="1" s="1"/>
  <c r="AD518" i="1" s="1"/>
  <c r="L517" i="1"/>
  <c r="L516" i="1"/>
  <c r="J515" i="1"/>
  <c r="L515" i="1" s="1"/>
  <c r="V512" i="1"/>
  <c r="W512" i="1" s="1"/>
  <c r="V511" i="1"/>
  <c r="W511" i="1" s="1"/>
  <c r="V510" i="1"/>
  <c r="W510" i="1" s="1"/>
  <c r="L513" i="1"/>
  <c r="X513" i="1" s="1"/>
  <c r="AA513" i="1" s="1"/>
  <c r="AD513" i="1" s="1"/>
  <c r="L512" i="1"/>
  <c r="L511" i="1"/>
  <c r="L510" i="1"/>
  <c r="J509" i="1"/>
  <c r="L509" i="1" s="1"/>
  <c r="V507" i="1"/>
  <c r="W507" i="1" s="1"/>
  <c r="V506" i="1"/>
  <c r="W506" i="1" s="1"/>
  <c r="V505" i="1"/>
  <c r="W505" i="1" s="1"/>
  <c r="L507" i="1"/>
  <c r="L506" i="1"/>
  <c r="L505" i="1"/>
  <c r="J504" i="1"/>
  <c r="L504" i="1" s="1"/>
  <c r="V502" i="1"/>
  <c r="W502" i="1" s="1"/>
  <c r="V501" i="1"/>
  <c r="W501" i="1" s="1"/>
  <c r="L502" i="1"/>
  <c r="L501" i="1"/>
  <c r="J500" i="1"/>
  <c r="L500" i="1" s="1"/>
  <c r="V497" i="1"/>
  <c r="W497" i="1" s="1"/>
  <c r="V496" i="1"/>
  <c r="W496" i="1" s="1"/>
  <c r="L498" i="1"/>
  <c r="X498" i="1" s="1"/>
  <c r="AA498" i="1" s="1"/>
  <c r="L497" i="1"/>
  <c r="L496" i="1"/>
  <c r="J495" i="1"/>
  <c r="L495" i="1" s="1"/>
  <c r="X533" i="1" l="1"/>
  <c r="AA533" i="1" s="1"/>
  <c r="X507" i="1"/>
  <c r="AA507" i="1" s="1"/>
  <c r="X540" i="1"/>
  <c r="AA540" i="1" s="1"/>
  <c r="AD540" i="1" s="1"/>
  <c r="X547" i="1"/>
  <c r="AA547" i="1" s="1"/>
  <c r="AD547" i="1" s="1"/>
  <c r="X527" i="1"/>
  <c r="AA527" i="1" s="1"/>
  <c r="X529" i="1"/>
  <c r="AA529" i="1" s="1"/>
  <c r="AC555" i="1"/>
  <c r="AD555" i="1"/>
  <c r="X542" i="1"/>
  <c r="AA542" i="1" s="1"/>
  <c r="AC498" i="1"/>
  <c r="AD498" i="1"/>
  <c r="AC572" i="1"/>
  <c r="AD572" i="1"/>
  <c r="AC560" i="1"/>
  <c r="AD560" i="1"/>
  <c r="X505" i="1"/>
  <c r="AA505" i="1" s="1"/>
  <c r="X516" i="1"/>
  <c r="AA516" i="1" s="1"/>
  <c r="X528" i="1"/>
  <c r="AA528" i="1" s="1"/>
  <c r="X511" i="1"/>
  <c r="AA511" i="1" s="1"/>
  <c r="X541" i="1"/>
  <c r="AA541" i="1" s="1"/>
  <c r="X496" i="1"/>
  <c r="AA496" i="1" s="1"/>
  <c r="X501" i="1"/>
  <c r="AA501" i="1" s="1"/>
  <c r="X534" i="1"/>
  <c r="AA534" i="1" s="1"/>
  <c r="X539" i="1"/>
  <c r="AA539" i="1" s="1"/>
  <c r="X510" i="1"/>
  <c r="AA510" i="1" s="1"/>
  <c r="X502" i="1"/>
  <c r="AA502" i="1" s="1"/>
  <c r="X506" i="1"/>
  <c r="AA506" i="1" s="1"/>
  <c r="X546" i="1"/>
  <c r="AA546" i="1" s="1"/>
  <c r="X512" i="1"/>
  <c r="AA512" i="1" s="1"/>
  <c r="X525" i="1"/>
  <c r="AA525" i="1" s="1"/>
  <c r="X497" i="1"/>
  <c r="AA497" i="1" s="1"/>
  <c r="X517" i="1"/>
  <c r="AA517" i="1" s="1"/>
  <c r="X526" i="1"/>
  <c r="AA526" i="1" s="1"/>
  <c r="V491" i="1"/>
  <c r="W491" i="1" s="1"/>
  <c r="V490" i="1"/>
  <c r="W490" i="1" s="1"/>
  <c r="V489" i="1"/>
  <c r="W489" i="1" s="1"/>
  <c r="L491" i="1"/>
  <c r="L490" i="1"/>
  <c r="L489" i="1"/>
  <c r="J488" i="1"/>
  <c r="L488" i="1" s="1"/>
  <c r="V485" i="1"/>
  <c r="W485" i="1" s="1"/>
  <c r="V484" i="1"/>
  <c r="W484" i="1" s="1"/>
  <c r="L486" i="1"/>
  <c r="X486" i="1" s="1"/>
  <c r="AA486" i="1" s="1"/>
  <c r="L485" i="1"/>
  <c r="L484" i="1"/>
  <c r="J483" i="1"/>
  <c r="L483" i="1" s="1"/>
  <c r="V480" i="1"/>
  <c r="W480" i="1" s="1"/>
  <c r="V479" i="1"/>
  <c r="W479" i="1" s="1"/>
  <c r="V478" i="1"/>
  <c r="W478" i="1" s="1"/>
  <c r="L481" i="1"/>
  <c r="X481" i="1" s="1"/>
  <c r="AA481" i="1" s="1"/>
  <c r="L480" i="1"/>
  <c r="L479" i="1"/>
  <c r="L478" i="1"/>
  <c r="J477" i="1"/>
  <c r="L477" i="1" s="1"/>
  <c r="V473" i="1"/>
  <c r="W473" i="1" s="1"/>
  <c r="V472" i="1"/>
  <c r="W472" i="1" s="1"/>
  <c r="L474" i="1"/>
  <c r="X474" i="1" s="1"/>
  <c r="AA474" i="1" s="1"/>
  <c r="L473" i="1"/>
  <c r="L472" i="1"/>
  <c r="J471" i="1"/>
  <c r="L471" i="1" s="1"/>
  <c r="V467" i="1"/>
  <c r="V466" i="1"/>
  <c r="W466" i="1" s="1"/>
  <c r="L467" i="1"/>
  <c r="X467" i="1" s="1"/>
  <c r="AA467" i="1" s="1"/>
  <c r="L466" i="1"/>
  <c r="J465" i="1"/>
  <c r="L465" i="1" s="1"/>
  <c r="V462" i="1"/>
  <c r="W462" i="1" s="1"/>
  <c r="V461" i="1"/>
  <c r="W461" i="1" s="1"/>
  <c r="V460" i="1"/>
  <c r="W460" i="1" s="1"/>
  <c r="L463" i="1"/>
  <c r="X463" i="1" s="1"/>
  <c r="AA463" i="1" s="1"/>
  <c r="L462" i="1"/>
  <c r="L461" i="1"/>
  <c r="L460" i="1"/>
  <c r="J459" i="1"/>
  <c r="L459" i="1" s="1"/>
  <c r="V454" i="1"/>
  <c r="W454" i="1" s="1"/>
  <c r="V453" i="1"/>
  <c r="W453" i="1" s="1"/>
  <c r="L455" i="1"/>
  <c r="X455" i="1" s="1"/>
  <c r="AA455" i="1" s="1"/>
  <c r="L454" i="1"/>
  <c r="L453" i="1"/>
  <c r="J452" i="1"/>
  <c r="L452" i="1" s="1"/>
  <c r="AC540" i="1" l="1"/>
  <c r="AC547" i="1"/>
  <c r="AC474" i="1"/>
  <c r="AD474" i="1"/>
  <c r="AC467" i="1"/>
  <c r="AD467" i="1"/>
  <c r="AC526" i="1"/>
  <c r="AD526" i="1"/>
  <c r="X466" i="1"/>
  <c r="AA466" i="1" s="1"/>
  <c r="AC486" i="1"/>
  <c r="AD486" i="1"/>
  <c r="AC517" i="1"/>
  <c r="AD517" i="1"/>
  <c r="AC502" i="1"/>
  <c r="AD502" i="1"/>
  <c r="AC455" i="1"/>
  <c r="AD455" i="1"/>
  <c r="AC463" i="1"/>
  <c r="AD463" i="1"/>
  <c r="AC481" i="1"/>
  <c r="AD481" i="1"/>
  <c r="AC497" i="1"/>
  <c r="AD497" i="1"/>
  <c r="AC534" i="1"/>
  <c r="AD534" i="1"/>
  <c r="AC511" i="1"/>
  <c r="AD511" i="1"/>
  <c r="AC542" i="1"/>
  <c r="AD542" i="1"/>
  <c r="X490" i="1"/>
  <c r="AA490" i="1" s="1"/>
  <c r="X478" i="1"/>
  <c r="AA478" i="1" s="1"/>
  <c r="X485" i="1"/>
  <c r="AA485" i="1" s="1"/>
  <c r="X491" i="1"/>
  <c r="AA491" i="1" s="1"/>
  <c r="X479" i="1"/>
  <c r="AA479" i="1" s="1"/>
  <c r="X453" i="1"/>
  <c r="AA453" i="1" s="1"/>
  <c r="X462" i="1"/>
  <c r="AA462" i="1" s="1"/>
  <c r="X473" i="1"/>
  <c r="AA473" i="1" s="1"/>
  <c r="X480" i="1"/>
  <c r="AA480" i="1" s="1"/>
  <c r="X489" i="1"/>
  <c r="AA489" i="1" s="1"/>
  <c r="X484" i="1"/>
  <c r="AA484" i="1" s="1"/>
  <c r="X454" i="1"/>
  <c r="AA454" i="1" s="1"/>
  <c r="X461" i="1"/>
  <c r="AA461" i="1" s="1"/>
  <c r="X472" i="1"/>
  <c r="AA472" i="1" s="1"/>
  <c r="X460" i="1"/>
  <c r="AA460" i="1" s="1"/>
  <c r="V449" i="1"/>
  <c r="W449" i="1" s="1"/>
  <c r="V448" i="1"/>
  <c r="W448" i="1" s="1"/>
  <c r="V447" i="1"/>
  <c r="W447" i="1" s="1"/>
  <c r="L450" i="1"/>
  <c r="X450" i="1" s="1"/>
  <c r="AA450" i="1" s="1"/>
  <c r="L449" i="1"/>
  <c r="L448" i="1"/>
  <c r="L447" i="1"/>
  <c r="J446" i="1"/>
  <c r="L446" i="1" s="1"/>
  <c r="V441" i="1"/>
  <c r="W441" i="1" s="1"/>
  <c r="V440" i="1"/>
  <c r="W440" i="1" s="1"/>
  <c r="L442" i="1"/>
  <c r="X442" i="1" s="1"/>
  <c r="AA442" i="1" s="1"/>
  <c r="L441" i="1"/>
  <c r="L440" i="1"/>
  <c r="J439" i="1"/>
  <c r="L439" i="1" s="1"/>
  <c r="V435" i="1"/>
  <c r="W435" i="1" s="1"/>
  <c r="V434" i="1"/>
  <c r="W434" i="1" s="1"/>
  <c r="L436" i="1"/>
  <c r="X436" i="1" s="1"/>
  <c r="AA436" i="1" s="1"/>
  <c r="L435" i="1"/>
  <c r="L434" i="1"/>
  <c r="J433" i="1"/>
  <c r="L433" i="1" s="1"/>
  <c r="V430" i="1"/>
  <c r="W430" i="1" s="1"/>
  <c r="V429" i="1"/>
  <c r="W429" i="1" s="1"/>
  <c r="L431" i="1"/>
  <c r="X431" i="1" s="1"/>
  <c r="AA431" i="1" s="1"/>
  <c r="L430" i="1"/>
  <c r="L429" i="1"/>
  <c r="J428" i="1"/>
  <c r="L428" i="1" s="1"/>
  <c r="V422" i="1"/>
  <c r="W422" i="1" s="1"/>
  <c r="V421" i="1"/>
  <c r="W421" i="1" s="1"/>
  <c r="V420" i="1"/>
  <c r="W420" i="1" s="1"/>
  <c r="V419" i="1"/>
  <c r="W419" i="1" s="1"/>
  <c r="V418" i="1"/>
  <c r="W418" i="1" s="1"/>
  <c r="L423" i="1"/>
  <c r="X423" i="1" s="1"/>
  <c r="AA423" i="1" s="1"/>
  <c r="L422" i="1"/>
  <c r="L421" i="1"/>
  <c r="L420" i="1"/>
  <c r="L419" i="1"/>
  <c r="L418" i="1"/>
  <c r="X447" i="1" l="1"/>
  <c r="AA447" i="1" s="1"/>
  <c r="AC442" i="1"/>
  <c r="AD442" i="1"/>
  <c r="AC462" i="1"/>
  <c r="AD462" i="1"/>
  <c r="AC431" i="1"/>
  <c r="AD431" i="1"/>
  <c r="AC461" i="1"/>
  <c r="AD461" i="1"/>
  <c r="AC480" i="1"/>
  <c r="AD480" i="1"/>
  <c r="AC479" i="1"/>
  <c r="AC490" i="1"/>
  <c r="AD490" i="1"/>
  <c r="AC423" i="1"/>
  <c r="AD423" i="1"/>
  <c r="AC450" i="1"/>
  <c r="AD450" i="1"/>
  <c r="AC485" i="1"/>
  <c r="AD485" i="1"/>
  <c r="AC436" i="1"/>
  <c r="AD436" i="1"/>
  <c r="AC466" i="1"/>
  <c r="AD466" i="1"/>
  <c r="AC454" i="1"/>
  <c r="AD454" i="1"/>
  <c r="AC473" i="1"/>
  <c r="AD473" i="1"/>
  <c r="X434" i="1"/>
  <c r="AA434" i="1" s="1"/>
  <c r="X441" i="1"/>
  <c r="AA441" i="1" s="1"/>
  <c r="X420" i="1"/>
  <c r="AA420" i="1" s="1"/>
  <c r="X421" i="1"/>
  <c r="AA421" i="1" s="1"/>
  <c r="X430" i="1"/>
  <c r="AA430" i="1" s="1"/>
  <c r="X418" i="1"/>
  <c r="AA418" i="1" s="1"/>
  <c r="X419" i="1"/>
  <c r="AA419" i="1" s="1"/>
  <c r="X429" i="1"/>
  <c r="AA429" i="1" s="1"/>
  <c r="X440" i="1"/>
  <c r="AA440" i="1" s="1"/>
  <c r="X448" i="1"/>
  <c r="AA448" i="1" s="1"/>
  <c r="X422" i="1"/>
  <c r="AA422" i="1" s="1"/>
  <c r="X435" i="1"/>
  <c r="AA435" i="1" s="1"/>
  <c r="X449" i="1"/>
  <c r="AA449" i="1" s="1"/>
  <c r="J417" i="1"/>
  <c r="L417" i="1" s="1"/>
  <c r="V386" i="1"/>
  <c r="W386" i="1" s="1"/>
  <c r="V385" i="1"/>
  <c r="W385" i="1" s="1"/>
  <c r="L387" i="1"/>
  <c r="X387" i="1" s="1"/>
  <c r="AA387" i="1" s="1"/>
  <c r="L386" i="1"/>
  <c r="L385" i="1"/>
  <c r="J384" i="1"/>
  <c r="L384" i="1" s="1"/>
  <c r="V379" i="1"/>
  <c r="W379" i="1" s="1"/>
  <c r="V378" i="1"/>
  <c r="W378" i="1" s="1"/>
  <c r="V377" i="1"/>
  <c r="W377" i="1" s="1"/>
  <c r="V376" i="1"/>
  <c r="W376" i="1" s="1"/>
  <c r="V375" i="1"/>
  <c r="W375" i="1" s="1"/>
  <c r="V374" i="1"/>
  <c r="W374" i="1" s="1"/>
  <c r="L380" i="1"/>
  <c r="X380" i="1" s="1"/>
  <c r="AA380" i="1" s="1"/>
  <c r="L379" i="1"/>
  <c r="L378" i="1"/>
  <c r="L377" i="1"/>
  <c r="L376" i="1"/>
  <c r="L375" i="1"/>
  <c r="L374" i="1"/>
  <c r="J373" i="1"/>
  <c r="L373" i="1" s="1"/>
  <c r="V361" i="1"/>
  <c r="W361" i="1" s="1"/>
  <c r="V360" i="1"/>
  <c r="W360" i="1" s="1"/>
  <c r="V359" i="1"/>
  <c r="W359" i="1" s="1"/>
  <c r="V358" i="1"/>
  <c r="W358" i="1" s="1"/>
  <c r="V357" i="1"/>
  <c r="W357" i="1" s="1"/>
  <c r="V356" i="1"/>
  <c r="W356" i="1" s="1"/>
  <c r="V355" i="1"/>
  <c r="W355" i="1" s="1"/>
  <c r="V354" i="1"/>
  <c r="W354" i="1" s="1"/>
  <c r="V353" i="1"/>
  <c r="W353" i="1" s="1"/>
  <c r="L362" i="1"/>
  <c r="X362" i="1" s="1"/>
  <c r="AA362" i="1" s="1"/>
  <c r="L361" i="1"/>
  <c r="L360" i="1"/>
  <c r="L359" i="1"/>
  <c r="L358" i="1"/>
  <c r="L357" i="1"/>
  <c r="L356" i="1"/>
  <c r="L355" i="1"/>
  <c r="L354" i="1"/>
  <c r="L353" i="1"/>
  <c r="J352" i="1"/>
  <c r="L352" i="1" s="1"/>
  <c r="V347" i="1"/>
  <c r="W347" i="1" s="1"/>
  <c r="V346" i="1"/>
  <c r="W346" i="1" s="1"/>
  <c r="L348" i="1"/>
  <c r="X348" i="1" s="1"/>
  <c r="AA348" i="1" s="1"/>
  <c r="L347" i="1"/>
  <c r="L346" i="1"/>
  <c r="J345" i="1"/>
  <c r="L345" i="1" s="1"/>
  <c r="V342" i="1"/>
  <c r="W342" i="1" s="1"/>
  <c r="V341" i="1"/>
  <c r="W341" i="1" s="1"/>
  <c r="L343" i="1"/>
  <c r="X343" i="1" s="1"/>
  <c r="AA343" i="1" s="1"/>
  <c r="L342" i="1"/>
  <c r="L341" i="1"/>
  <c r="J340" i="1"/>
  <c r="L340" i="1" s="1"/>
  <c r="V333" i="1"/>
  <c r="W333" i="1" s="1"/>
  <c r="V332" i="1"/>
  <c r="W332" i="1" s="1"/>
  <c r="V331" i="1"/>
  <c r="W331" i="1" s="1"/>
  <c r="V330" i="1"/>
  <c r="W330" i="1" s="1"/>
  <c r="L334" i="1"/>
  <c r="X334" i="1" s="1"/>
  <c r="AA334" i="1" s="1"/>
  <c r="L333" i="1"/>
  <c r="L332" i="1"/>
  <c r="L331" i="1"/>
  <c r="L330" i="1"/>
  <c r="J329" i="1"/>
  <c r="L329" i="1" s="1"/>
  <c r="V326" i="1"/>
  <c r="W326" i="1" s="1"/>
  <c r="V325" i="1"/>
  <c r="W325" i="1" s="1"/>
  <c r="L327" i="1"/>
  <c r="X327" i="1" s="1"/>
  <c r="AA327" i="1" s="1"/>
  <c r="L326" i="1"/>
  <c r="L325" i="1"/>
  <c r="J324" i="1"/>
  <c r="L324" i="1" s="1"/>
  <c r="AC316" i="1"/>
  <c r="V315" i="1"/>
  <c r="W315" i="1" s="1"/>
  <c r="V314" i="1"/>
  <c r="W314" i="1" s="1"/>
  <c r="V313" i="1"/>
  <c r="W313" i="1" s="1"/>
  <c r="L316" i="1"/>
  <c r="L315" i="1"/>
  <c r="L314" i="1"/>
  <c r="L313" i="1"/>
  <c r="J312" i="1"/>
  <c r="L312" i="1" s="1"/>
  <c r="V309" i="1"/>
  <c r="W309" i="1" s="1"/>
  <c r="V308" i="1"/>
  <c r="W308" i="1" s="1"/>
  <c r="L310" i="1"/>
  <c r="X310" i="1" s="1"/>
  <c r="AA310" i="1" s="1"/>
  <c r="L309" i="1"/>
  <c r="L308" i="1"/>
  <c r="J307" i="1"/>
  <c r="L307" i="1" s="1"/>
  <c r="V292" i="1"/>
  <c r="W292" i="1" s="1"/>
  <c r="V291" i="1"/>
  <c r="W291" i="1" s="1"/>
  <c r="L293" i="1"/>
  <c r="X293" i="1" s="1"/>
  <c r="AA293" i="1" s="1"/>
  <c r="L292" i="1"/>
  <c r="L291" i="1"/>
  <c r="J290" i="1"/>
  <c r="L290" i="1" s="1"/>
  <c r="V287" i="1"/>
  <c r="W287" i="1" s="1"/>
  <c r="V286" i="1"/>
  <c r="W286" i="1" s="1"/>
  <c r="V285" i="1"/>
  <c r="W285" i="1" s="1"/>
  <c r="L288" i="1"/>
  <c r="X288" i="1" s="1"/>
  <c r="AA288" i="1" s="1"/>
  <c r="L287" i="1"/>
  <c r="L286" i="1"/>
  <c r="L285" i="1"/>
  <c r="J284" i="1"/>
  <c r="L284" i="1" s="1"/>
  <c r="X378" i="1" l="1"/>
  <c r="AA378" i="1" s="1"/>
  <c r="AC378" i="1" s="1"/>
  <c r="X292" i="1"/>
  <c r="AA292" i="1" s="1"/>
  <c r="AD292" i="1" s="1"/>
  <c r="X325" i="1"/>
  <c r="AA325" i="1" s="1"/>
  <c r="X341" i="1"/>
  <c r="AA341" i="1" s="1"/>
  <c r="X379" i="1"/>
  <c r="AA379" i="1" s="1"/>
  <c r="AC380" i="1"/>
  <c r="AD380" i="1"/>
  <c r="AC435" i="1"/>
  <c r="AC437" i="1" s="1"/>
  <c r="AD435" i="1"/>
  <c r="X385" i="1"/>
  <c r="AA385" i="1" s="1"/>
  <c r="AC419" i="1"/>
  <c r="AD419" i="1"/>
  <c r="AC293" i="1"/>
  <c r="AD293" i="1"/>
  <c r="X309" i="1"/>
  <c r="AA309" i="1" s="1"/>
  <c r="AC387" i="1"/>
  <c r="AD387" i="1"/>
  <c r="AC441" i="1"/>
  <c r="AD441" i="1"/>
  <c r="AC310" i="1"/>
  <c r="AD310" i="1"/>
  <c r="AC348" i="1"/>
  <c r="AD348" i="1"/>
  <c r="AC288" i="1"/>
  <c r="AD288" i="1"/>
  <c r="AC327" i="1"/>
  <c r="AD327" i="1"/>
  <c r="AC334" i="1"/>
  <c r="AD334" i="1"/>
  <c r="AC343" i="1"/>
  <c r="AD343" i="1"/>
  <c r="X346" i="1"/>
  <c r="AA346" i="1" s="1"/>
  <c r="X347" i="1"/>
  <c r="AA347" i="1" s="1"/>
  <c r="AC362" i="1"/>
  <c r="AD362" i="1"/>
  <c r="X360" i="1"/>
  <c r="AA360" i="1" s="1"/>
  <c r="AC449" i="1"/>
  <c r="AD449" i="1"/>
  <c r="AC430" i="1"/>
  <c r="AD430" i="1"/>
  <c r="X285" i="1"/>
  <c r="AA285" i="1" s="1"/>
  <c r="X291" i="1"/>
  <c r="AA291" i="1" s="1"/>
  <c r="X333" i="1"/>
  <c r="AA333" i="1" s="1"/>
  <c r="X357" i="1"/>
  <c r="AA357" i="1" s="1"/>
  <c r="X361" i="1"/>
  <c r="AA361" i="1" s="1"/>
  <c r="X376" i="1"/>
  <c r="AA376" i="1" s="1"/>
  <c r="X354" i="1"/>
  <c r="AA354" i="1" s="1"/>
  <c r="X377" i="1"/>
  <c r="AA377" i="1" s="1"/>
  <c r="X308" i="1"/>
  <c r="AA308" i="1" s="1"/>
  <c r="X326" i="1"/>
  <c r="AA326" i="1" s="1"/>
  <c r="X353" i="1"/>
  <c r="AA353" i="1" s="1"/>
  <c r="X286" i="1"/>
  <c r="AA286" i="1" s="1"/>
  <c r="X287" i="1"/>
  <c r="AA287" i="1" s="1"/>
  <c r="X332" i="1"/>
  <c r="AA332" i="1" s="1"/>
  <c r="X356" i="1"/>
  <c r="AA356" i="1" s="1"/>
  <c r="X375" i="1"/>
  <c r="AA375" i="1" s="1"/>
  <c r="X386" i="1"/>
  <c r="AA386" i="1" s="1"/>
  <c r="X313" i="1"/>
  <c r="AA313" i="1" s="1"/>
  <c r="X314" i="1"/>
  <c r="AA314" i="1" s="1"/>
  <c r="X330" i="1"/>
  <c r="AA330" i="1" s="1"/>
  <c r="X358" i="1"/>
  <c r="AA358" i="1" s="1"/>
  <c r="X315" i="1"/>
  <c r="AA315" i="1" s="1"/>
  <c r="X331" i="1"/>
  <c r="AA331" i="1" s="1"/>
  <c r="X342" i="1"/>
  <c r="AA342" i="1" s="1"/>
  <c r="X355" i="1"/>
  <c r="AA355" i="1" s="1"/>
  <c r="X359" i="1"/>
  <c r="AA359" i="1" s="1"/>
  <c r="X374" i="1"/>
  <c r="AA374" i="1" s="1"/>
  <c r="V281" i="1"/>
  <c r="W281" i="1" s="1"/>
  <c r="V280" i="1"/>
  <c r="W280" i="1" s="1"/>
  <c r="V279" i="1"/>
  <c r="W279" i="1" s="1"/>
  <c r="L282" i="1"/>
  <c r="X282" i="1" s="1"/>
  <c r="AA282" i="1" s="1"/>
  <c r="L281" i="1"/>
  <c r="L280" i="1"/>
  <c r="L279" i="1"/>
  <c r="J278" i="1"/>
  <c r="L278" i="1" s="1"/>
  <c r="V275" i="1"/>
  <c r="W275" i="1" s="1"/>
  <c r="V274" i="1"/>
  <c r="W274" i="1" s="1"/>
  <c r="L276" i="1"/>
  <c r="X276" i="1" s="1"/>
  <c r="AA276" i="1" s="1"/>
  <c r="L275" i="1"/>
  <c r="L274" i="1"/>
  <c r="AD378" i="1" l="1"/>
  <c r="AC292" i="1"/>
  <c r="AC282" i="1"/>
  <c r="AD282" i="1"/>
  <c r="AC331" i="1"/>
  <c r="AD331" i="1"/>
  <c r="AC314" i="1"/>
  <c r="AD314" i="1"/>
  <c r="AC286" i="1"/>
  <c r="AD286" i="1"/>
  <c r="AC347" i="1"/>
  <c r="AC350" i="1" s="1"/>
  <c r="AD347" i="1"/>
  <c r="AC276" i="1"/>
  <c r="AD276" i="1"/>
  <c r="AC355" i="1"/>
  <c r="AD355" i="1"/>
  <c r="AC358" i="1"/>
  <c r="AC326" i="1"/>
  <c r="AD326" i="1"/>
  <c r="AC333" i="1"/>
  <c r="AD333" i="1"/>
  <c r="AC309" i="1"/>
  <c r="AD309" i="1"/>
  <c r="AC377" i="1"/>
  <c r="AD377" i="1"/>
  <c r="AC361" i="1"/>
  <c r="AC354" i="1"/>
  <c r="AD354" i="1"/>
  <c r="X275" i="1"/>
  <c r="AA275" i="1" s="1"/>
  <c r="AC342" i="1"/>
  <c r="AD342" i="1"/>
  <c r="AC385" i="1"/>
  <c r="AD385" i="1"/>
  <c r="X274" i="1"/>
  <c r="AA274" i="1" s="1"/>
  <c r="X280" i="1"/>
  <c r="AA280" i="1" s="1"/>
  <c r="X281" i="1"/>
  <c r="AA281" i="1" s="1"/>
  <c r="X279" i="1"/>
  <c r="AA279" i="1" s="1"/>
  <c r="J273" i="1"/>
  <c r="L273" i="1" s="1"/>
  <c r="AC280" i="1" l="1"/>
  <c r="AD280" i="1"/>
  <c r="AC274" i="1"/>
  <c r="AD274" i="1"/>
  <c r="AC275" i="1"/>
  <c r="AD275" i="1"/>
  <c r="V258" i="1"/>
  <c r="W258" i="1" s="1"/>
  <c r="V257" i="1"/>
  <c r="W257" i="1" s="1"/>
  <c r="V256" i="1"/>
  <c r="W256" i="1" s="1"/>
  <c r="V255" i="1"/>
  <c r="W255" i="1" s="1"/>
  <c r="V254" i="1"/>
  <c r="W254" i="1" s="1"/>
  <c r="L260" i="1"/>
  <c r="X260" i="1" s="1"/>
  <c r="AA260" i="1" s="1"/>
  <c r="L259" i="1"/>
  <c r="X259" i="1" s="1"/>
  <c r="AA259" i="1" s="1"/>
  <c r="L258" i="1"/>
  <c r="L257" i="1"/>
  <c r="L256" i="1"/>
  <c r="L255" i="1"/>
  <c r="L254" i="1"/>
  <c r="J253" i="1"/>
  <c r="L253" i="1" s="1"/>
  <c r="V249" i="1"/>
  <c r="W249" i="1" s="1"/>
  <c r="V248" i="1"/>
  <c r="W248" i="1" s="1"/>
  <c r="V247" i="1"/>
  <c r="W247" i="1" s="1"/>
  <c r="L250" i="1"/>
  <c r="X250" i="1" s="1"/>
  <c r="AA250" i="1" s="1"/>
  <c r="L249" i="1"/>
  <c r="L248" i="1"/>
  <c r="L247" i="1"/>
  <c r="J246" i="1"/>
  <c r="L246" i="1" s="1"/>
  <c r="V242" i="1"/>
  <c r="W242" i="1" s="1"/>
  <c r="V240" i="1"/>
  <c r="W240" i="1" s="1"/>
  <c r="L243" i="1"/>
  <c r="X243" i="1" s="1"/>
  <c r="AA243" i="1" s="1"/>
  <c r="L242" i="1"/>
  <c r="L241" i="1"/>
  <c r="X241" i="1" s="1"/>
  <c r="AA241" i="1" s="1"/>
  <c r="L240" i="1"/>
  <c r="J239" i="1"/>
  <c r="L239" i="1" s="1"/>
  <c r="V233" i="1"/>
  <c r="W233" i="1" s="1"/>
  <c r="V232" i="1"/>
  <c r="W232" i="1" s="1"/>
  <c r="L234" i="1"/>
  <c r="X234" i="1" s="1"/>
  <c r="AA234" i="1" s="1"/>
  <c r="L233" i="1"/>
  <c r="L232" i="1"/>
  <c r="J231" i="1"/>
  <c r="L231" i="1" s="1"/>
  <c r="V227" i="1"/>
  <c r="W227" i="1" s="1"/>
  <c r="L228" i="1"/>
  <c r="X228" i="1" s="1"/>
  <c r="AA228" i="1" s="1"/>
  <c r="L227" i="1"/>
  <c r="J226" i="1"/>
  <c r="L226" i="1" s="1"/>
  <c r="V222" i="1"/>
  <c r="W222" i="1" s="1"/>
  <c r="V221" i="1"/>
  <c r="W221" i="1" s="1"/>
  <c r="V220" i="1"/>
  <c r="W220" i="1" s="1"/>
  <c r="V219" i="1"/>
  <c r="W219" i="1" s="1"/>
  <c r="L223" i="1"/>
  <c r="X223" i="1" s="1"/>
  <c r="AA223" i="1" s="1"/>
  <c r="L222" i="1"/>
  <c r="L221" i="1"/>
  <c r="L220" i="1"/>
  <c r="L219" i="1"/>
  <c r="J218" i="1"/>
  <c r="L218" i="1" s="1"/>
  <c r="V214" i="1"/>
  <c r="W214" i="1" s="1"/>
  <c r="V213" i="1"/>
  <c r="W213" i="1" s="1"/>
  <c r="L215" i="1"/>
  <c r="X215" i="1" s="1"/>
  <c r="AA215" i="1" s="1"/>
  <c r="L214" i="1"/>
  <c r="L213" i="1"/>
  <c r="J212" i="1"/>
  <c r="L212" i="1" s="1"/>
  <c r="V209" i="1"/>
  <c r="W209" i="1" s="1"/>
  <c r="V208" i="1"/>
  <c r="W208" i="1" s="1"/>
  <c r="L210" i="1"/>
  <c r="X210" i="1" s="1"/>
  <c r="AA210" i="1" s="1"/>
  <c r="L209" i="1"/>
  <c r="L208" i="1"/>
  <c r="J207" i="1"/>
  <c r="L207" i="1" s="1"/>
  <c r="V203" i="1"/>
  <c r="W203" i="1" s="1"/>
  <c r="V202" i="1"/>
  <c r="W202" i="1" s="1"/>
  <c r="V199" i="1"/>
  <c r="W199" i="1" s="1"/>
  <c r="L204" i="1"/>
  <c r="X204" i="1" s="1"/>
  <c r="AA204" i="1" s="1"/>
  <c r="L203" i="1"/>
  <c r="L202" i="1"/>
  <c r="L199" i="1"/>
  <c r="J198" i="1"/>
  <c r="L198" i="1" s="1"/>
  <c r="V195" i="1"/>
  <c r="W195" i="1" s="1"/>
  <c r="V194" i="1"/>
  <c r="W194" i="1" s="1"/>
  <c r="L196" i="1"/>
  <c r="X196" i="1" s="1"/>
  <c r="AA196" i="1" s="1"/>
  <c r="L195" i="1"/>
  <c r="L194" i="1"/>
  <c r="L193" i="1"/>
  <c r="J191" i="1"/>
  <c r="L191" i="1" s="1"/>
  <c r="J184" i="1"/>
  <c r="L184" i="1" s="1"/>
  <c r="V181" i="1"/>
  <c r="W181" i="1" s="1"/>
  <c r="V184" i="1"/>
  <c r="W184" i="1" s="1"/>
  <c r="V185" i="1"/>
  <c r="W185" i="1" s="1"/>
  <c r="V186" i="1"/>
  <c r="W186" i="1" s="1"/>
  <c r="V187" i="1"/>
  <c r="W187" i="1" s="1"/>
  <c r="V188" i="1"/>
  <c r="W188" i="1" s="1"/>
  <c r="V189" i="1"/>
  <c r="W189" i="1" s="1"/>
  <c r="V191" i="1"/>
  <c r="W191" i="1" s="1"/>
  <c r="V192" i="1"/>
  <c r="W192" i="1" s="1"/>
  <c r="V193" i="1"/>
  <c r="W193" i="1" s="1"/>
  <c r="L185" i="1"/>
  <c r="L186" i="1"/>
  <c r="L187" i="1"/>
  <c r="L188" i="1"/>
  <c r="L189" i="1"/>
  <c r="L192" i="1"/>
  <c r="V180" i="1"/>
  <c r="W180" i="1" s="1"/>
  <c r="V179" i="1"/>
  <c r="W179" i="1" s="1"/>
  <c r="L181" i="1"/>
  <c r="L180" i="1"/>
  <c r="L179" i="1"/>
  <c r="J178" i="1"/>
  <c r="L178" i="1" s="1"/>
  <c r="V174" i="1"/>
  <c r="W174" i="1" s="1"/>
  <c r="V173" i="1"/>
  <c r="W173" i="1" s="1"/>
  <c r="L175" i="1"/>
  <c r="X175" i="1" s="1"/>
  <c r="AA175" i="1" s="1"/>
  <c r="L174" i="1"/>
  <c r="L173" i="1"/>
  <c r="J172" i="1"/>
  <c r="L172" i="1" s="1"/>
  <c r="V168" i="1"/>
  <c r="W168" i="1" s="1"/>
  <c r="V167" i="1"/>
  <c r="W167" i="1" s="1"/>
  <c r="L169" i="1"/>
  <c r="X169" i="1" s="1"/>
  <c r="AA169" i="1" s="1"/>
  <c r="L168" i="1"/>
  <c r="L167" i="1"/>
  <c r="J166" i="1"/>
  <c r="L166" i="1" s="1"/>
  <c r="V162" i="1"/>
  <c r="W162" i="1" s="1"/>
  <c r="V161" i="1"/>
  <c r="W161" i="1" s="1"/>
  <c r="V160" i="1"/>
  <c r="W160" i="1" s="1"/>
  <c r="V159" i="1"/>
  <c r="W159" i="1" s="1"/>
  <c r="L163" i="1"/>
  <c r="X163" i="1" s="1"/>
  <c r="AA163" i="1" s="1"/>
  <c r="L162" i="1"/>
  <c r="L161" i="1"/>
  <c r="L160" i="1"/>
  <c r="L159" i="1"/>
  <c r="J158" i="1"/>
  <c r="L158" i="1" s="1"/>
  <c r="V154" i="1"/>
  <c r="W154" i="1" s="1"/>
  <c r="V153" i="1"/>
  <c r="W153" i="1" s="1"/>
  <c r="V152" i="1"/>
  <c r="W152" i="1" s="1"/>
  <c r="V151" i="1"/>
  <c r="W151" i="1" s="1"/>
  <c r="L155" i="1"/>
  <c r="X155" i="1" s="1"/>
  <c r="AA155" i="1" s="1"/>
  <c r="L154" i="1"/>
  <c r="L153" i="1"/>
  <c r="L152" i="1"/>
  <c r="L151" i="1"/>
  <c r="J150" i="1"/>
  <c r="L150" i="1" s="1"/>
  <c r="V146" i="1"/>
  <c r="W146" i="1" s="1"/>
  <c r="V145" i="1"/>
  <c r="W145" i="1" s="1"/>
  <c r="V144" i="1"/>
  <c r="W144" i="1" s="1"/>
  <c r="V143" i="1"/>
  <c r="W143" i="1" s="1"/>
  <c r="L147" i="1"/>
  <c r="X147" i="1" s="1"/>
  <c r="AA147" i="1" s="1"/>
  <c r="L146" i="1"/>
  <c r="L145" i="1"/>
  <c r="L144" i="1"/>
  <c r="L143" i="1"/>
  <c r="J142" i="1"/>
  <c r="L142" i="1" s="1"/>
  <c r="V138" i="1"/>
  <c r="W138" i="1" s="1"/>
  <c r="V137" i="1"/>
  <c r="W137" i="1" s="1"/>
  <c r="V136" i="1"/>
  <c r="W136" i="1" s="1"/>
  <c r="L139" i="1"/>
  <c r="X139" i="1" s="1"/>
  <c r="AA139" i="1" s="1"/>
  <c r="L138" i="1"/>
  <c r="L137" i="1"/>
  <c r="L136" i="1"/>
  <c r="X181" i="1" l="1"/>
  <c r="AA181" i="1" s="1"/>
  <c r="AC181" i="1" s="1"/>
  <c r="X202" i="1"/>
  <c r="AA202" i="1" s="1"/>
  <c r="AC202" i="1" s="1"/>
  <c r="X168" i="1"/>
  <c r="AA168" i="1" s="1"/>
  <c r="AD168" i="1" s="1"/>
  <c r="X214" i="1"/>
  <c r="AA214" i="1" s="1"/>
  <c r="AC214" i="1" s="1"/>
  <c r="X233" i="1"/>
  <c r="AA233" i="1" s="1"/>
  <c r="AC233" i="1" s="1"/>
  <c r="AC163" i="1"/>
  <c r="AD163" i="1"/>
  <c r="AC241" i="1"/>
  <c r="AD241" i="1"/>
  <c r="AC139" i="1"/>
  <c r="AD139" i="1"/>
  <c r="AC175" i="1"/>
  <c r="AD175" i="1"/>
  <c r="AC260" i="1"/>
  <c r="AD260" i="1"/>
  <c r="AC147" i="1"/>
  <c r="AD147" i="1"/>
  <c r="AC210" i="1"/>
  <c r="AD210" i="1"/>
  <c r="AC250" i="1"/>
  <c r="AD250" i="1"/>
  <c r="X159" i="1"/>
  <c r="AA159" i="1" s="1"/>
  <c r="AC169" i="1"/>
  <c r="AD169" i="1"/>
  <c r="X173" i="1"/>
  <c r="AA173" i="1" s="1"/>
  <c r="X180" i="1"/>
  <c r="AA180" i="1" s="1"/>
  <c r="X184" i="1"/>
  <c r="AA184" i="1" s="1"/>
  <c r="AC228" i="1"/>
  <c r="AD228" i="1"/>
  <c r="AC243" i="1"/>
  <c r="AD243" i="1"/>
  <c r="X255" i="1"/>
  <c r="AA255" i="1" s="1"/>
  <c r="AC204" i="1"/>
  <c r="AD204" i="1"/>
  <c r="AC155" i="1"/>
  <c r="AD155" i="1"/>
  <c r="AC196" i="1"/>
  <c r="AD196" i="1"/>
  <c r="X209" i="1"/>
  <c r="AA209" i="1" s="1"/>
  <c r="AC215" i="1"/>
  <c r="AD215" i="1"/>
  <c r="AC223" i="1"/>
  <c r="AD223" i="1"/>
  <c r="AC234" i="1"/>
  <c r="AD234" i="1"/>
  <c r="AC259" i="1"/>
  <c r="AD259" i="1"/>
  <c r="X154" i="1"/>
  <c r="AA154" i="1" s="1"/>
  <c r="X193" i="1"/>
  <c r="AA193" i="1" s="1"/>
  <c r="X213" i="1"/>
  <c r="AA213" i="1" s="1"/>
  <c r="X219" i="1"/>
  <c r="AA219" i="1" s="1"/>
  <c r="X232" i="1"/>
  <c r="AA232" i="1" s="1"/>
  <c r="X242" i="1"/>
  <c r="AA242" i="1" s="1"/>
  <c r="X249" i="1"/>
  <c r="AA249" i="1" s="1"/>
  <c r="X195" i="1"/>
  <c r="AA195" i="1" s="1"/>
  <c r="X199" i="1"/>
  <c r="AA199" i="1" s="1"/>
  <c r="X203" i="1"/>
  <c r="AA203" i="1" s="1"/>
  <c r="X189" i="1"/>
  <c r="AA189" i="1" s="1"/>
  <c r="AD189" i="1" s="1"/>
  <c r="X222" i="1"/>
  <c r="AA222" i="1" s="1"/>
  <c r="X240" i="1"/>
  <c r="AA240" i="1" s="1"/>
  <c r="X208" i="1"/>
  <c r="AA208" i="1" s="1"/>
  <c r="X137" i="1"/>
  <c r="AA137" i="1" s="1"/>
  <c r="X138" i="1"/>
  <c r="AA138" i="1" s="1"/>
  <c r="X194" i="1"/>
  <c r="AA194" i="1" s="1"/>
  <c r="X227" i="1"/>
  <c r="AA227" i="1" s="1"/>
  <c r="X247" i="1"/>
  <c r="AA247" i="1" s="1"/>
  <c r="X254" i="1"/>
  <c r="AA254" i="1" s="1"/>
  <c r="X258" i="1"/>
  <c r="AA258" i="1" s="1"/>
  <c r="X248" i="1"/>
  <c r="AA248" i="1" s="1"/>
  <c r="X188" i="1"/>
  <c r="AA188" i="1" s="1"/>
  <c r="X146" i="1"/>
  <c r="AA146" i="1" s="1"/>
  <c r="X220" i="1"/>
  <c r="AA220" i="1" s="1"/>
  <c r="X256" i="1"/>
  <c r="AA256" i="1" s="1"/>
  <c r="X152" i="1"/>
  <c r="AA152" i="1" s="1"/>
  <c r="X161" i="1"/>
  <c r="AA161" i="1" s="1"/>
  <c r="X187" i="1"/>
  <c r="AA187" i="1" s="1"/>
  <c r="X221" i="1"/>
  <c r="AA221" i="1" s="1"/>
  <c r="X257" i="1"/>
  <c r="AA257" i="1" s="1"/>
  <c r="X179" i="1"/>
  <c r="AA179" i="1" s="1"/>
  <c r="X151" i="1"/>
  <c r="AA151" i="1" s="1"/>
  <c r="X143" i="1"/>
  <c r="AA143" i="1" s="1"/>
  <c r="X136" i="1"/>
  <c r="AA136" i="1" s="1"/>
  <c r="X160" i="1"/>
  <c r="AA160" i="1" s="1"/>
  <c r="X174" i="1"/>
  <c r="AA174" i="1" s="1"/>
  <c r="X192" i="1"/>
  <c r="AA192" i="1" s="1"/>
  <c r="X191" i="1"/>
  <c r="AA191" i="1" s="1"/>
  <c r="X186" i="1"/>
  <c r="AA186" i="1" s="1"/>
  <c r="X185" i="1"/>
  <c r="AA185" i="1" s="1"/>
  <c r="X144" i="1"/>
  <c r="AA144" i="1" s="1"/>
  <c r="X153" i="1"/>
  <c r="AA153" i="1" s="1"/>
  <c r="X162" i="1"/>
  <c r="AA162" i="1" s="1"/>
  <c r="X167" i="1"/>
  <c r="AA167" i="1" s="1"/>
  <c r="X145" i="1"/>
  <c r="AA145" i="1" s="1"/>
  <c r="J135" i="1"/>
  <c r="L135" i="1" s="1"/>
  <c r="V131" i="1"/>
  <c r="W131" i="1" s="1"/>
  <c r="V130" i="1"/>
  <c r="W130" i="1" s="1"/>
  <c r="V129" i="1"/>
  <c r="W129" i="1" s="1"/>
  <c r="L132" i="1"/>
  <c r="X132" i="1" s="1"/>
  <c r="AA132" i="1" s="1"/>
  <c r="L131" i="1"/>
  <c r="L130" i="1"/>
  <c r="L129" i="1"/>
  <c r="J128" i="1"/>
  <c r="L128" i="1" s="1"/>
  <c r="V124" i="1"/>
  <c r="W124" i="1" s="1"/>
  <c r="V123" i="1"/>
  <c r="W123" i="1" s="1"/>
  <c r="L125" i="1"/>
  <c r="X125" i="1" s="1"/>
  <c r="AA125" i="1" s="1"/>
  <c r="L124" i="1"/>
  <c r="L123" i="1"/>
  <c r="J122" i="1"/>
  <c r="L122" i="1" s="1"/>
  <c r="V118" i="1"/>
  <c r="W118" i="1" s="1"/>
  <c r="V117" i="1"/>
  <c r="W117" i="1" s="1"/>
  <c r="V116" i="1"/>
  <c r="W116" i="1" s="1"/>
  <c r="L119" i="1"/>
  <c r="X119" i="1" s="1"/>
  <c r="AA119" i="1" s="1"/>
  <c r="L118" i="1"/>
  <c r="L117" i="1"/>
  <c r="L116" i="1"/>
  <c r="J115" i="1"/>
  <c r="L115" i="1" s="1"/>
  <c r="L112" i="1"/>
  <c r="X112" i="1" s="1"/>
  <c r="AA112" i="1" s="1"/>
  <c r="V111" i="1"/>
  <c r="W111" i="1" s="1"/>
  <c r="V110" i="1"/>
  <c r="W110" i="1" s="1"/>
  <c r="V109" i="1"/>
  <c r="W109" i="1" s="1"/>
  <c r="V108" i="1"/>
  <c r="W108" i="1" s="1"/>
  <c r="L111" i="1"/>
  <c r="L110" i="1"/>
  <c r="L109" i="1"/>
  <c r="L108" i="1"/>
  <c r="J107" i="1"/>
  <c r="L107" i="1" s="1"/>
  <c r="AD181" i="1" l="1"/>
  <c r="AC216" i="1"/>
  <c r="AD214" i="1"/>
  <c r="AD202" i="1"/>
  <c r="AD233" i="1"/>
  <c r="AC168" i="1"/>
  <c r="AC170" i="1" s="1"/>
  <c r="AC209" i="1"/>
  <c r="AD209" i="1"/>
  <c r="AC112" i="1"/>
  <c r="AD112" i="1"/>
  <c r="AC132" i="1"/>
  <c r="AD132" i="1"/>
  <c r="AC191" i="1"/>
  <c r="AD191" i="1"/>
  <c r="AC248" i="1"/>
  <c r="AC251" i="1" s="1"/>
  <c r="AD248" i="1"/>
  <c r="AC227" i="1"/>
  <c r="AC229" i="1" s="1"/>
  <c r="AD227" i="1"/>
  <c r="AC203" i="1"/>
  <c r="AC205" i="1" s="1"/>
  <c r="AC160" i="1"/>
  <c r="AC164" i="1" s="1"/>
  <c r="AD160" i="1"/>
  <c r="AC152" i="1"/>
  <c r="AC156" i="1" s="1"/>
  <c r="AD152" i="1"/>
  <c r="AC137" i="1"/>
  <c r="AD137" i="1"/>
  <c r="AC119" i="1"/>
  <c r="AD119" i="1"/>
  <c r="AC125" i="1"/>
  <c r="AD125" i="1"/>
  <c r="AC145" i="1"/>
  <c r="AD145" i="1"/>
  <c r="AC187" i="1"/>
  <c r="AD187" i="1"/>
  <c r="AC194" i="1"/>
  <c r="AD194" i="1"/>
  <c r="AC240" i="1"/>
  <c r="AC244" i="1" s="1"/>
  <c r="AD240" i="1"/>
  <c r="AC193" i="1"/>
  <c r="AD193" i="1"/>
  <c r="AC184" i="1"/>
  <c r="AD184" i="1"/>
  <c r="AC186" i="1"/>
  <c r="AD186" i="1"/>
  <c r="AC188" i="1"/>
  <c r="AD188" i="1"/>
  <c r="X116" i="1"/>
  <c r="AA116" i="1" s="1"/>
  <c r="AC174" i="1"/>
  <c r="AC176" i="1" s="1"/>
  <c r="AD174" i="1"/>
  <c r="AC146" i="1"/>
  <c r="AD146" i="1"/>
  <c r="AC138" i="1"/>
  <c r="AD138" i="1"/>
  <c r="AC222" i="1"/>
  <c r="AC224" i="1" s="1"/>
  <c r="AD222" i="1"/>
  <c r="AC180" i="1"/>
  <c r="AD180" i="1"/>
  <c r="X117" i="1"/>
  <c r="AA117" i="1" s="1"/>
  <c r="X123" i="1"/>
  <c r="AA123" i="1" s="1"/>
  <c r="X129" i="1"/>
  <c r="AA129" i="1" s="1"/>
  <c r="X130" i="1"/>
  <c r="AA130" i="1" s="1"/>
  <c r="X108" i="1"/>
  <c r="AA108" i="1" s="1"/>
  <c r="X131" i="1"/>
  <c r="AA131" i="1" s="1"/>
  <c r="X124" i="1"/>
  <c r="AA124" i="1" s="1"/>
  <c r="X118" i="1"/>
  <c r="AA118" i="1" s="1"/>
  <c r="X110" i="1"/>
  <c r="AA110" i="1" s="1"/>
  <c r="X109" i="1"/>
  <c r="AA109" i="1" s="1"/>
  <c r="X111" i="1"/>
  <c r="AA111" i="1" s="1"/>
  <c r="L104" i="1"/>
  <c r="X104" i="1" s="1"/>
  <c r="AA104" i="1" s="1"/>
  <c r="V103" i="1"/>
  <c r="W103" i="1" s="1"/>
  <c r="V102" i="1"/>
  <c r="W102" i="1" s="1"/>
  <c r="L103" i="1"/>
  <c r="L102" i="1"/>
  <c r="J101" i="1"/>
  <c r="L101" i="1" s="1"/>
  <c r="AC140" i="1" l="1"/>
  <c r="X102" i="1"/>
  <c r="AA102" i="1" s="1"/>
  <c r="AC189" i="1"/>
  <c r="AC148" i="1"/>
  <c r="AC104" i="1"/>
  <c r="AD104" i="1"/>
  <c r="AC123" i="1"/>
  <c r="AC126" i="1" s="1"/>
  <c r="AD123" i="1"/>
  <c r="AC118" i="1"/>
  <c r="AC120" i="1" s="1"/>
  <c r="AD118" i="1"/>
  <c r="AC111" i="1"/>
  <c r="AC113" i="1" s="1"/>
  <c r="AD111" i="1"/>
  <c r="AC130" i="1"/>
  <c r="AC133" i="1" s="1"/>
  <c r="AD130" i="1"/>
  <c r="X103" i="1"/>
  <c r="AA103" i="1" s="1"/>
  <c r="V97" i="1"/>
  <c r="W97" i="1" s="1"/>
  <c r="V96" i="1"/>
  <c r="W96" i="1" s="1"/>
  <c r="L98" i="1"/>
  <c r="X98" i="1" s="1"/>
  <c r="AA98" i="1" s="1"/>
  <c r="L97" i="1"/>
  <c r="L96" i="1"/>
  <c r="J95" i="1"/>
  <c r="L95" i="1" s="1"/>
  <c r="L92" i="1"/>
  <c r="X92" i="1" s="1"/>
  <c r="AA92" i="1" s="1"/>
  <c r="V91" i="1"/>
  <c r="W91" i="1" s="1"/>
  <c r="V90" i="1"/>
  <c r="W90" i="1" s="1"/>
  <c r="V89" i="1"/>
  <c r="W89" i="1" s="1"/>
  <c r="L91" i="1"/>
  <c r="L90" i="1"/>
  <c r="L89" i="1"/>
  <c r="J88" i="1"/>
  <c r="L88" i="1" s="1"/>
  <c r="V84" i="1"/>
  <c r="W84" i="1" s="1"/>
  <c r="L85" i="1"/>
  <c r="X85" i="1" s="1"/>
  <c r="AA85" i="1" s="1"/>
  <c r="L84" i="1"/>
  <c r="J83" i="1"/>
  <c r="L83" i="1" s="1"/>
  <c r="W79" i="1"/>
  <c r="V74" i="1"/>
  <c r="W74" i="1" s="1"/>
  <c r="L80" i="1"/>
  <c r="X80" i="1" s="1"/>
  <c r="AA80" i="1" s="1"/>
  <c r="AC80" i="1" s="1"/>
  <c r="L79" i="1"/>
  <c r="J78" i="1"/>
  <c r="L78" i="1" s="1"/>
  <c r="L75" i="1"/>
  <c r="X75" i="1" s="1"/>
  <c r="AA75" i="1" s="1"/>
  <c r="AC75" i="1" s="1"/>
  <c r="V73" i="1"/>
  <c r="W73" i="1" s="1"/>
  <c r="L74" i="1"/>
  <c r="L73" i="1"/>
  <c r="J72" i="1"/>
  <c r="L72" i="1" s="1"/>
  <c r="W69" i="1"/>
  <c r="L69" i="1"/>
  <c r="V64" i="1"/>
  <c r="W64" i="1" s="1"/>
  <c r="V68" i="1"/>
  <c r="W68" i="1" s="1"/>
  <c r="W67" i="1"/>
  <c r="W66" i="1"/>
  <c r="L68" i="1"/>
  <c r="L67" i="1"/>
  <c r="L66" i="1"/>
  <c r="L65" i="1"/>
  <c r="L64" i="1"/>
  <c r="J57" i="1"/>
  <c r="L57" i="1" s="1"/>
  <c r="J63" i="1"/>
  <c r="L63" i="1" s="1"/>
  <c r="L60" i="1"/>
  <c r="X60" i="1" s="1"/>
  <c r="AA60" i="1" s="1"/>
  <c r="V59" i="1"/>
  <c r="W59" i="1" s="1"/>
  <c r="V58" i="1"/>
  <c r="W58" i="1" s="1"/>
  <c r="L59" i="1"/>
  <c r="L58" i="1"/>
  <c r="X68" i="1" l="1"/>
  <c r="X67" i="1"/>
  <c r="AA67" i="1" s="1"/>
  <c r="X66" i="1"/>
  <c r="AA66" i="1" s="1"/>
  <c r="AC60" i="1"/>
  <c r="AC85" i="1"/>
  <c r="AD85" i="1"/>
  <c r="AC103" i="1"/>
  <c r="AC105" i="1" s="1"/>
  <c r="AD103" i="1"/>
  <c r="AC92" i="1"/>
  <c r="AD92" i="1"/>
  <c r="AC98" i="1"/>
  <c r="AD98" i="1"/>
  <c r="X74" i="1"/>
  <c r="AA74" i="1" s="1"/>
  <c r="X96" i="1"/>
  <c r="AA96" i="1" s="1"/>
  <c r="X79" i="1"/>
  <c r="AA79" i="1" s="1"/>
  <c r="X69" i="1"/>
  <c r="AA69" i="1" s="1"/>
  <c r="X91" i="1"/>
  <c r="AA91" i="1" s="1"/>
  <c r="X89" i="1"/>
  <c r="AA89" i="1" s="1"/>
  <c r="X73" i="1"/>
  <c r="AA73" i="1" s="1"/>
  <c r="X64" i="1"/>
  <c r="AA64" i="1" s="1"/>
  <c r="X65" i="1"/>
  <c r="AA65" i="1" s="1"/>
  <c r="X97" i="1"/>
  <c r="AA97" i="1" s="1"/>
  <c r="X90" i="1"/>
  <c r="AA90" i="1" s="1"/>
  <c r="X84" i="1"/>
  <c r="AA84" i="1" s="1"/>
  <c r="X58" i="1"/>
  <c r="AA58" i="1" s="1"/>
  <c r="X59" i="1"/>
  <c r="AA59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V45" i="1"/>
  <c r="W45" i="1" s="1"/>
  <c r="V44" i="1"/>
  <c r="W44" i="1" s="1"/>
  <c r="V43" i="1"/>
  <c r="W43" i="1" s="1"/>
  <c r="V42" i="1"/>
  <c r="W42" i="1" s="1"/>
  <c r="V41" i="1"/>
  <c r="L43" i="1"/>
  <c r="L42" i="1"/>
  <c r="X54" i="1"/>
  <c r="AA54" i="1" s="1"/>
  <c r="L53" i="1"/>
  <c r="L52" i="1"/>
  <c r="L51" i="1"/>
  <c r="L50" i="1"/>
  <c r="L49" i="1"/>
  <c r="L48" i="1"/>
  <c r="L47" i="1"/>
  <c r="L46" i="1"/>
  <c r="L45" i="1"/>
  <c r="J41" i="1"/>
  <c r="L44" i="1" s="1"/>
  <c r="V29" i="1"/>
  <c r="W29" i="1" s="1"/>
  <c r="L30" i="1"/>
  <c r="X30" i="1" s="1"/>
  <c r="AA30" i="1" s="1"/>
  <c r="L29" i="1"/>
  <c r="J28" i="1"/>
  <c r="L28" i="1" s="1"/>
  <c r="V22" i="1"/>
  <c r="W22" i="1" s="1"/>
  <c r="V21" i="1"/>
  <c r="W21" i="1" s="1"/>
  <c r="V20" i="1"/>
  <c r="W20" i="1" s="1"/>
  <c r="V19" i="1"/>
  <c r="W19" i="1" s="1"/>
  <c r="L22" i="1"/>
  <c r="L21" i="1"/>
  <c r="L20" i="1"/>
  <c r="L19" i="1"/>
  <c r="J18" i="1"/>
  <c r="L18" i="1" s="1"/>
  <c r="AC84" i="1" l="1"/>
  <c r="AC86" i="1" s="1"/>
  <c r="AD84" i="1"/>
  <c r="AD74" i="1"/>
  <c r="AC74" i="1"/>
  <c r="AC76" i="1" s="1"/>
  <c r="AC54" i="1"/>
  <c r="AD54" i="1"/>
  <c r="AC90" i="1"/>
  <c r="AD90" i="1"/>
  <c r="AC66" i="1"/>
  <c r="AD66" i="1"/>
  <c r="AC69" i="1"/>
  <c r="AD69" i="1"/>
  <c r="AC58" i="1"/>
  <c r="AD58" i="1"/>
  <c r="AC97" i="1"/>
  <c r="AC99" i="1" s="1"/>
  <c r="AD97" i="1"/>
  <c r="AC79" i="1"/>
  <c r="AC81" i="1" s="1"/>
  <c r="AD79" i="1"/>
  <c r="X43" i="1"/>
  <c r="AA43" i="1" s="1"/>
  <c r="X42" i="1"/>
  <c r="AA42" i="1" s="1"/>
  <c r="AA68" i="1"/>
  <c r="X52" i="1"/>
  <c r="AA52" i="1" s="1"/>
  <c r="AC93" i="1"/>
  <c r="X22" i="1"/>
  <c r="AA22" i="1" s="1"/>
  <c r="X21" i="1"/>
  <c r="AA21" i="1" s="1"/>
  <c r="X19" i="1"/>
  <c r="AA19" i="1" s="1"/>
  <c r="X20" i="1"/>
  <c r="AA20" i="1" s="1"/>
  <c r="X29" i="1"/>
  <c r="AA29" i="1" s="1"/>
  <c r="X45" i="1"/>
  <c r="AA45" i="1" s="1"/>
  <c r="X49" i="1"/>
  <c r="AA49" i="1" s="1"/>
  <c r="X53" i="1"/>
  <c r="AA53" i="1" s="1"/>
  <c r="X46" i="1"/>
  <c r="AA46" i="1" s="1"/>
  <c r="X50" i="1"/>
  <c r="AA50" i="1" s="1"/>
  <c r="L41" i="1"/>
  <c r="X47" i="1"/>
  <c r="AA47" i="1" s="1"/>
  <c r="X51" i="1"/>
  <c r="AA51" i="1" s="1"/>
  <c r="X48" i="1"/>
  <c r="AA48" i="1" s="1"/>
  <c r="X44" i="1"/>
  <c r="AA44" i="1" s="1"/>
  <c r="AC21" i="1" l="1"/>
  <c r="AD21" i="1"/>
  <c r="AC45" i="1"/>
  <c r="AD45" i="1"/>
  <c r="AC43" i="1"/>
  <c r="AD43" i="1"/>
  <c r="AC29" i="1"/>
  <c r="AD29" i="1"/>
</calcChain>
</file>

<file path=xl/sharedStrings.xml><?xml version="1.0" encoding="utf-8"?>
<sst xmlns="http://schemas.openxmlformats.org/spreadsheetml/2006/main" count="1700" uniqueCount="535">
  <si>
    <t>ที่</t>
  </si>
  <si>
    <t>ประเภท
ที่ดิน</t>
  </si>
  <si>
    <t>สถานที่ตั้ง
(หมู่ที่/ตำบล)</t>
  </si>
  <si>
    <t>ลักษ
ณะการใช้ประ
โยชน์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</si>
  <si>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</si>
  <si>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</si>
  <si>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
(บาท)</t>
  </si>
  <si>
    <t>ราคาประเมินของที่ดินและสิ่งปลูกสร้างตามสัดส่วนการใช้ประโยชน์
(บาท)</t>
  </si>
  <si>
    <t>หักมูลค่า</t>
  </si>
  <si>
    <t>คงเหลือราคาประเมินทุนทรัพย์ที่ต้อง
เสียภาษี(บาท)</t>
  </si>
  <si>
    <t>จำนวน</t>
  </si>
  <si>
    <t>จำนวนเนื้อที่ดิน</t>
  </si>
  <si>
    <t>คำนวณ</t>
  </si>
  <si>
    <t>ราคา</t>
  </si>
  <si>
    <t>รวมราคาประเมินที่ดิน(บาท)</t>
  </si>
  <si>
    <t>ประเภทสิ่งปลูกสร้าง</t>
  </si>
  <si>
    <t>ลักษณะ</t>
  </si>
  <si>
    <t>ลักษณะการใช้ประโยชน์</t>
  </si>
  <si>
    <t>ขนาดพื้นที่</t>
  </si>
  <si>
    <t>คิดเป็นสัดส่วนตามการใช้ประโยชน์(ร้อยละ)</t>
  </si>
  <si>
    <t>ค่าเสื่อม</t>
  </si>
  <si>
    <t>ราคาประเมิน</t>
  </si>
  <si>
    <t>ฐานภาษี</t>
  </si>
  <si>
    <t>อัตรา</t>
  </si>
  <si>
    <t>ภาษีที่</t>
  </si>
  <si>
    <t>ไร่</t>
  </si>
  <si>
    <t>งาน</t>
  </si>
  <si>
    <t>วา</t>
  </si>
  <si>
    <t>เป็น</t>
  </si>
  <si>
    <t>ประเมิน</t>
  </si>
  <si>
    <t>สิ่ง</t>
  </si>
  <si>
    <t>สิ่งปลูกสร้าง</t>
  </si>
  <si>
    <t>ประเมินต่อ</t>
  </si>
  <si>
    <t>อายุ</t>
  </si>
  <si>
    <t xml:space="preserve">คิดเป็น </t>
  </si>
  <si>
    <t>ที่ได้รับ</t>
  </si>
  <si>
    <t>ภาษี</t>
  </si>
  <si>
    <t>ต้องชำระ</t>
  </si>
  <si>
    <t>ตารางวา</t>
  </si>
  <si>
    <t>ต่อตารางวา</t>
  </si>
  <si>
    <t>ปลูก</t>
  </si>
  <si>
    <t>(ตารางเมตร)</t>
  </si>
  <si>
    <t>ตารางเมตร</t>
  </si>
  <si>
    <t>โรงเรือน</t>
  </si>
  <si>
    <t>หลังหักค่าเสื่อม</t>
  </si>
  <si>
    <t>ยกเว้น(บาท)</t>
  </si>
  <si>
    <t>(ร้อยละ)</t>
  </si>
  <si>
    <t>(บาท)</t>
  </si>
  <si>
    <t>สร้าง</t>
  </si>
  <si>
    <t>ปี</t>
  </si>
  <si>
    <t>ม.1</t>
  </si>
  <si>
    <t>พื้นที่</t>
  </si>
  <si>
    <t>100/บ้าน</t>
  </si>
  <si>
    <t>ตึก/ไม้</t>
  </si>
  <si>
    <t>อาศัย</t>
  </si>
  <si>
    <t>โรง/504</t>
  </si>
  <si>
    <t>เลี้ยงสัตว์</t>
  </si>
  <si>
    <t>เกษตร</t>
  </si>
  <si>
    <t>ฉ4075</t>
  </si>
  <si>
    <t>โรงขนม/100</t>
  </si>
  <si>
    <t>จอดรถ</t>
  </si>
  <si>
    <t>ทำขนม</t>
  </si>
  <si>
    <t>เก็บของ</t>
  </si>
  <si>
    <t>ร้านค้า</t>
  </si>
  <si>
    <t>เสริมสวย</t>
  </si>
  <si>
    <t>นายสัมฤทธิ์ สุนทร 23 ม.1 ต.นาพันสาม อ.เมือง จ.เพชรบุรี 76000</t>
  </si>
  <si>
    <t>บ้าน/100</t>
  </si>
  <si>
    <t>ร้านอาหาร</t>
  </si>
  <si>
    <t>นางทรัพย์ บุญขำ 84 ม.2 ต.นาพันสาม อ.เมือง จ.เพชรบุรี 76000</t>
  </si>
  <si>
    <t>ม.2</t>
  </si>
  <si>
    <t>ฉ10948</t>
  </si>
  <si>
    <t xml:space="preserve">ของนางอุไร มะลิลา </t>
  </si>
  <si>
    <t>นายบุญส่ง บุญขำ 69 ม.2</t>
  </si>
  <si>
    <t>นายหัสดิน พลายเผือก 83 ม2</t>
  </si>
  <si>
    <t>นางหวล นาคแกมทอง 77 ม.2</t>
  </si>
  <si>
    <t>นางขวัญเมือง พลายเผือก 96 ม.2</t>
  </si>
  <si>
    <t>นางบุญรวม จันทร์พฒ 20 ม.2</t>
  </si>
  <si>
    <t>คอกวัว</t>
  </si>
  <si>
    <t>โรงรถ</t>
  </si>
  <si>
    <t>ไม้</t>
  </si>
  <si>
    <t>น.ส.จำเนียน หมู่ศิริ 46 ม.2 ต.นาพันสาม อ.เมือง จ.เพชรบุรี 76000</t>
  </si>
  <si>
    <t>ฉ33623</t>
  </si>
  <si>
    <t>โรงขนม</t>
  </si>
  <si>
    <t>เสาโทรศัพท์</t>
  </si>
  <si>
    <t>ฉ33621</t>
  </si>
  <si>
    <t>โรง/100</t>
  </si>
  <si>
    <t>นางเชือน เกตุพุฒ 34 ม.2 ต.นาพันสาม อ.เมือง จ.เพชรบุรี 76000</t>
  </si>
  <si>
    <t>ฉ10927</t>
  </si>
  <si>
    <t>นางประทุม พูนวัฒนานุกูล 88 ม.7 ต.นาพันสาม อ.เมือง จ.เพชรบุรี</t>
  </si>
  <si>
    <t>ฉ45104</t>
  </si>
  <si>
    <t>ฉ65477</t>
  </si>
  <si>
    <t>นายไทย เชยชิต 21 ม.2 ต.นาพันสาม อ.เมือง จ.เพชรบุรี 76000</t>
  </si>
  <si>
    <t>ฉ4064</t>
  </si>
  <si>
    <t>นายแพว แต้มเรืองอิฐ 38 ม.2 ต.นาพันสาม อ.เมือง จ.เพชรบุรี 76000</t>
  </si>
  <si>
    <t>ฉ51943</t>
  </si>
  <si>
    <t>นางบุญเลี่ยม กลิ่นนิรันต์ 6 ม.2 ต.นาพันสาม อ.เมือง จ.เพชรบุรี 76000</t>
  </si>
  <si>
    <t>ฉ51942</t>
  </si>
  <si>
    <t>นายสุด โตทรัพย์ 3 ม.2 ต.นาพันสาม อ.เมือง จ.เพชรบุรี 76000</t>
  </si>
  <si>
    <t>ฉ51944</t>
  </si>
  <si>
    <t>3/1 ม.2</t>
  </si>
  <si>
    <t>นายประสงค์ โตทรัพย์ 45 ม.2 ต.นาพันสา อ.เมือง จ.เพชรบุรี 76000</t>
  </si>
  <si>
    <t>ฉ47849</t>
  </si>
  <si>
    <t>45/1ม.2</t>
  </si>
  <si>
    <t>ฉ9420</t>
  </si>
  <si>
    <t>ร้านล้างรถ</t>
  </si>
  <si>
    <t>นางภาวิณีย์ บุญพ่วง 61 ม.2 ต.นาพันสาม อ.เมือง จ.เพชรบุรี 76000</t>
  </si>
  <si>
    <t>ฉ55294</t>
  </si>
  <si>
    <t xml:space="preserve">เลขที่ดิน
 </t>
  </si>
  <si>
    <t>หน้าสำรวจ</t>
  </si>
  <si>
    <t>ตึก</t>
  </si>
  <si>
    <t>นายอภิชาติ พูลน้อย 5 ม.3ต.นาพันสาม อ.เมือง จ.เพชรบุรี 76000</t>
  </si>
  <si>
    <t>ฉ67383</t>
  </si>
  <si>
    <t>ม.3</t>
  </si>
  <si>
    <t>โรงซ่อม</t>
  </si>
  <si>
    <t>นายเฉลิม ทองขาว 113 ม.3 ต.นาพันสาม อ.เมือง จ.เพชรบุรี 76000</t>
  </si>
  <si>
    <t>ฉ14531</t>
  </si>
  <si>
    <t>หลังรอง</t>
  </si>
  <si>
    <t>โรงกาแฟ</t>
  </si>
  <si>
    <t>นายชะเอม สนพลาย 41 ม.3ต.นาพันสาม อ.เมือง จ.เพชรบุรี 76000</t>
  </si>
  <si>
    <t>ฉ72169</t>
  </si>
  <si>
    <t>โรงเก็บของ</t>
  </si>
  <si>
    <t>นางบุญสิตา ชะเอมน้อย 126 ม.3 ต.นาพันสาม อ.เมือง จ.เพชรบุรี 76000</t>
  </si>
  <si>
    <t>ฉ41317</t>
  </si>
  <si>
    <t>ฉ45618</t>
  </si>
  <si>
    <t>นายใจ แสงอิ่ม 103 ม.3 ต.นาพันสาม อ.เมือง จ.เพชรบุรี 76000</t>
  </si>
  <si>
    <t>ฉ38216</t>
  </si>
  <si>
    <t>นายยศระวี กีรติโชติมิตร 101 ม.3 ต.นาพันสาม อ.เมือง จ.เพชรบุรี</t>
  </si>
  <si>
    <t>ฉ70717</t>
  </si>
  <si>
    <t>นายสมชาย สนพลาย 100 ม.3 ต.นาพันสาม อ.เมือง จ.เพชรบุรี 76000</t>
  </si>
  <si>
    <t>ฉ15618</t>
  </si>
  <si>
    <t>นายเฉลิม พระจันทร์ 38 ม.3 ต.นาพันสาม อ.เมือง จ.เพชรบุรี 7600</t>
  </si>
  <si>
    <t>ฉ31807</t>
  </si>
  <si>
    <t>น.ส.หนึ่งฤทัย พระจันทร์ 106 ม.3 ต.นาพันสาม อ.เมือง จ.เพชรบุรี 76000</t>
  </si>
  <si>
    <t>ฉ65597</t>
  </si>
  <si>
    <t>โรงซ่อมรถยนต์</t>
  </si>
  <si>
    <t>น.ส.สำลี โชติมิตร 111 ม.3</t>
  </si>
  <si>
    <t>นายเฉลิม พระจันทร์ 38 ม.3</t>
  </si>
  <si>
    <t>นายประทิว ปังขำ 150 ม.3 ต.นาพันสาม อ.เมือง จ.เพชรบุรี 76000</t>
  </si>
  <si>
    <t>ฉ66317</t>
  </si>
  <si>
    <t>นายเอกมัย เดชเพชร 81 ม.3 ต.นาพันสาม อ.เมือง จ.เพชรบุรี 76000</t>
  </si>
  <si>
    <t>ฉ64863</t>
  </si>
  <si>
    <t>นางสุขฤทัย สนพลาย 127 ม.3 ต.นาพันสาม อ.เมือง จ.เพชรบุรี 76000</t>
  </si>
  <si>
    <t>ฉ6486</t>
  </si>
  <si>
    <t>ขายน้ำตาล</t>
  </si>
  <si>
    <t>นายณัฑภพ ศรีอำพรรณ 26/1 ม.3 ต.นาพันสาม อ.เมือง จ.เพชรบุรี 76000</t>
  </si>
  <si>
    <t>ฉ57106</t>
  </si>
  <si>
    <t>นางล้วน เขียวแจ่ม 107 ม.3 ต.นาพันสาม อ.เมือง จ.เพชรบุรี 76000</t>
  </si>
  <si>
    <t>ฉ44181</t>
  </si>
  <si>
    <t>ฉ46637</t>
  </si>
  <si>
    <t>โรงสี</t>
  </si>
  <si>
    <t>ลาน</t>
  </si>
  <si>
    <t>นางบุบผา สนพลาย 76 ม.3 ต.นาพันสาม อ.เมือง จ.เพชรบุรี 76000</t>
  </si>
  <si>
    <t>ฉ64090</t>
  </si>
  <si>
    <t>ฉ6483</t>
  </si>
  <si>
    <t>นายเศรษฐา สนพลาย 46 ม.3</t>
  </si>
  <si>
    <t>โรงไก่</t>
  </si>
  <si>
    <t>เสาโทรคมนาคม</t>
  </si>
  <si>
    <t>ม.4</t>
  </si>
  <si>
    <t>ยุ้งเกลือ</t>
  </si>
  <si>
    <t>นายนะที คล้ำพงษ์ 54 หมู่ 4 ต.นาพันสาม อ.เมือง จ.เพชรบุรี 76000</t>
  </si>
  <si>
    <t>ฉ70895</t>
  </si>
  <si>
    <t>นายเชิญ อบรม 102 ม.4 ต.นาพันสาม อ.เมือง จ.เพชรบุรี 76000</t>
  </si>
  <si>
    <t>ฉ72447</t>
  </si>
  <si>
    <t>นายดาวเรือง เดชสำราญ 76/1 ม.4 ต.นาพันสาม อ.เมือง จ.เพชรบุรี 76000</t>
  </si>
  <si>
    <t>ฉ3932</t>
  </si>
  <si>
    <t xml:space="preserve">นายดาวเรือง เดชสำราญ 76/1 ม.4 ต.นาพันสาม </t>
  </si>
  <si>
    <t>นางแหวว แซ่เลี้ยว 120 ม.4 ต.นาพันสาม อ.เมือง จ.เพชรบุรี 76000</t>
  </si>
  <si>
    <t>ฉ34240</t>
  </si>
  <si>
    <t>โรงงานไม้</t>
  </si>
  <si>
    <t>เรือนรับรอง</t>
  </si>
  <si>
    <t>นางน้ำผึ้ง แสนสุข 27/3 ม.4 ต.นาพันสาม อ.เมือง จ.เพชรบุรี 76000</t>
  </si>
  <si>
    <t>ฉ56351</t>
  </si>
  <si>
    <t>นายกำพล พลายแก้ว 27/1 ม.4 ต.นาพันสาม อ.เมือง จ.เพชรบุรี 76000</t>
  </si>
  <si>
    <t>ฉ56352</t>
  </si>
  <si>
    <t>ฉ68892</t>
  </si>
  <si>
    <t>นายพิมพ์ น้อยแสง 99 ม.4</t>
  </si>
  <si>
    <t>น.ส.แซว พรมนวลละออง 64 ม.4 ต.นาพันสาม อ.เมือง จ.เพชรบุรี 76000</t>
  </si>
  <si>
    <t>ฉ15950</t>
  </si>
  <si>
    <t>น.ส. ยุพิน พลายแก้ว 25 ม.4 ต.นาพันสาม อ.เมือง จ.เพชรบุรี 76000</t>
  </si>
  <si>
    <t>ฉ53703</t>
  </si>
  <si>
    <t>นางเสย กะเปาะน้อย 118 ม.4 ต.นาพันสาม อ.เมือง จ.เพชรบุรี 76000</t>
  </si>
  <si>
    <t>ฉ41320</t>
  </si>
  <si>
    <t>ฉ62987</t>
  </si>
  <si>
    <t>ฉ3975</t>
  </si>
  <si>
    <t>โรงไข่เค็ม</t>
  </si>
  <si>
    <t>โรงปลานึ่ง</t>
  </si>
  <si>
    <t>โรงบรรจุขนม</t>
  </si>
  <si>
    <t>นายธนากร ทิพย์พระจันทร์ 65 ม.4</t>
  </si>
  <si>
    <t>นายบุญส่ง อินทราพงษ์ 51/1 ม.4</t>
  </si>
  <si>
    <t>นายไพฑุรย์ ทิพย์พระจันทร์ 51/2 ม.4</t>
  </si>
  <si>
    <t>นายเจือน พรมประเสริฐ 60 ม.4 ต.นาพันสาม อ.เมือง จ.เพชรบุรี 76000</t>
  </si>
  <si>
    <t>ฉ3974</t>
  </si>
  <si>
    <t>นายประจวบ พรมประเสริฐ 60/1 ม.4</t>
  </si>
  <si>
    <t>นายปัญญา พรมประเสริฐ 60/2 ม.4</t>
  </si>
  <si>
    <t>นายอุดม พรมประเสริฐ 101/1 ม.4</t>
  </si>
  <si>
    <t>อู่ซ่อมรถ</t>
  </si>
  <si>
    <t>นางลำพึง จิระเพชรอำไพ 45/1 ม.4 ต.นาพันสาม อ.เมือง จ.เพชรบุรี 76000</t>
  </si>
  <si>
    <t>ฉ62877</t>
  </si>
  <si>
    <t>อู่ซ่อมเครื่อง</t>
  </si>
  <si>
    <t>โรงเลี้ยงสัตว์</t>
  </si>
  <si>
    <t>นางละม่อม อินทราพงษ์  72 ม.5 ต.นาพันสาม อ.เมือง จ.เพชรบุรี 76000</t>
  </si>
  <si>
    <t>ฉ38410</t>
  </si>
  <si>
    <t>บ้านรอง</t>
  </si>
  <si>
    <t>72/2 ม.5</t>
  </si>
  <si>
    <t>ฉ49869</t>
  </si>
  <si>
    <t>ม.5</t>
  </si>
  <si>
    <t>นายบรรจง ขำสะอาดดี 69 ม.5 ต.นาพันสาม อ.เมือง จ.เพชรบุรี 76000</t>
  </si>
  <si>
    <t>ฉ38406</t>
  </si>
  <si>
    <t>ไม้/ตึก</t>
  </si>
  <si>
    <t>นางพาณิภัค อินทราพงษ์ 70 ม.5 ต.นาพันสาม อ.เมือง จ.เพชรบุรี 76000</t>
  </si>
  <si>
    <t>ฉ38408</t>
  </si>
  <si>
    <t>นายสุเทพ อินทราพงษ์ 23 ม.5 ต.นาพันสาม อ.เมือง จ.เพชรบุรี 76000</t>
  </si>
  <si>
    <t>ฉ49935</t>
  </si>
  <si>
    <t>นางทองเพียร แสนสุด 2 ม.6 ต.นาพันสาม อ.เมือง จ.เพชรบุรี 76000</t>
  </si>
  <si>
    <t>ฉ72091</t>
  </si>
  <si>
    <t>ม.6</t>
  </si>
  <si>
    <t>นายสมเจตน์ แสงมณี 23 ม.6 ต.นาพันสาม อ.เมือง จ.เพชรบุรี 76000</t>
  </si>
  <si>
    <t>ฉ3619</t>
  </si>
  <si>
    <t>ฉ63957</t>
  </si>
  <si>
    <t>นายฉัตร ตันจิตวนิช 15/1 ม.6 ต.นาพันสาม อ.เมือง จ.เพชรบุรี 76000</t>
  </si>
  <si>
    <t>ฉ3689</t>
  </si>
  <si>
    <t>โรงไม้</t>
  </si>
  <si>
    <t>นายผาด มะลิลา 40 ม.6 ต.นาพันสาม อ.เมือง จ.เพชรบุรี 76000</t>
  </si>
  <si>
    <t>ฉ3692</t>
  </si>
  <si>
    <t>ร้านเสริมสวย</t>
  </si>
  <si>
    <t>นายพอน พราหมณี 63 ม.6 ต.นาพันสาม อ.เมือง จ.เพชรบุรี 76000</t>
  </si>
  <si>
    <t>ฉ18016</t>
  </si>
  <si>
    <t>ฉ3636</t>
  </si>
  <si>
    <t>โรงวัว</t>
  </si>
  <si>
    <t>นางอภิรดี สีแตง 75 ม.6 ต.นาพันสาม อ.เมือง จ.เพชรบุรี 76000</t>
  </si>
  <si>
    <t>ฉ3640</t>
  </si>
  <si>
    <t>โรงจอดรถ</t>
  </si>
  <si>
    <t>นายไพรัช แคล้วคลาด 21 ม.6 ต.นาพันสาม อ.เมือง จ.เพชรบุรี 76000</t>
  </si>
  <si>
    <t>ฉ17858</t>
  </si>
  <si>
    <t>นางเลี่ยม มะลิลา 40 ม.6 ต.นาพันสาม อ.เมือง จ.เพชรบุรี 76000</t>
  </si>
  <si>
    <t>ฉ63956</t>
  </si>
  <si>
    <t>นายแสวง พ่วงกลิ่น 29 ม.6 ต.นาพันสาม</t>
  </si>
  <si>
    <t>ฉ3634</t>
  </si>
  <si>
    <t>ฉ54356</t>
  </si>
  <si>
    <t>ฉ48469</t>
  </si>
  <si>
    <t>นายสำรวย กลิ่นนิรันต์ 81/1 ม.6</t>
  </si>
  <si>
    <t>นางอำพร กลิ่นนิรันต์ 78/1 ม.6 ต.นาพันสาม อ.เมือง จ.เพชรบุรี 76000  ร่วมกับ นายสำรวย กลิ่นนิรันต์</t>
  </si>
  <si>
    <t>ฉ68893</t>
  </si>
  <si>
    <t>นายแก้ว เอี่ยมสะอาด 78 ม.6 ต.นาพันสาม อ.เมือง จ.เพชรบุรี 76000</t>
  </si>
  <si>
    <t>ฉ65512</t>
  </si>
  <si>
    <t>น.ส.สุชาดา เอี่ยมสะอาด 78/4 ม.6</t>
  </si>
  <si>
    <t>นายประเทศ สุวรรณเพชร 87 ม.6 ต.นาพันสาม อ.เมือง จ.เพชรบุรี 76000</t>
  </si>
  <si>
    <t>ฉ68773</t>
  </si>
  <si>
    <t>นางอัมพร ตลับนาค 11/3 ม.6 ต.นาพันสาม อ.เมือง จ.เพชรบุรี 76000</t>
  </si>
  <si>
    <t>ฉ44703</t>
  </si>
  <si>
    <t>นางผ่อน มะลิลา14 ม.6 ต.นาพันสาม อ.เมือง จ.เพชรบุรี 76000</t>
  </si>
  <si>
    <t>ฉ3675</t>
  </si>
  <si>
    <t>นางบุบผา มะลิลา 14/1 ม.6</t>
  </si>
  <si>
    <t>นางวันเพ็ญ พวงบุบผา 14/2 ม.6</t>
  </si>
  <si>
    <t>น.ส.จรัส กลิ่นเล็ก 34 ม.6</t>
  </si>
  <si>
    <t>นางเจียม มีทรัพย์ 53 ม.6 ต.นาพันสาม อ.เมือง จ.เพชรบุรี 76000</t>
  </si>
  <si>
    <t>ฉ3736</t>
  </si>
  <si>
    <t>นางละม่อม ดีนุ่ม 67 ม.7 ต.นาพันสาม อ.เมือง จ.เพชรบุรี 76000</t>
  </si>
  <si>
    <t>ฉ4047</t>
  </si>
  <si>
    <t>ม.7</t>
  </si>
  <si>
    <t>นายเชือน ดีนุ่ม 67/1 ม.7</t>
  </si>
  <si>
    <t>นางแถว สนพลาย 21 ม.3 ต.นาพันสาม อ.เมือง จ.เพชรบุรี 76000</t>
  </si>
  <si>
    <t>ฉ63450</t>
  </si>
  <si>
    <t>ฉ13469</t>
  </si>
  <si>
    <t>ห้องน้ำ</t>
  </si>
  <si>
    <t>นางทองเจือ จงศรี 39 ม.7 ต.นาพันสาม อ.เมือง จ.เพชรบุรี 76000</t>
  </si>
  <si>
    <t>ฉ68697</t>
  </si>
  <si>
    <t>ฉางข้าว</t>
  </si>
  <si>
    <t>นายประเสริฐ อินทราพงษ์ 72 ม.7 ต.นาพันสาม อ.เมือง จ.เพชรบุรี 76000</t>
  </si>
  <si>
    <t>ฉ47259</t>
  </si>
  <si>
    <t>โรงทำขนม</t>
  </si>
  <si>
    <t>นางละออง ทับทิมสุวรรณ 101 ม.7 ต.นาพันสาม อ.เมือง จ.เพชรบุรี 76000</t>
  </si>
  <si>
    <t>ฉ53648</t>
  </si>
  <si>
    <t>นายนราวุธ ระหว่างบ้าน 59 ม.7 ต.นาพันสาม อ.เมือง จ.เพชรบุรี 76000</t>
  </si>
  <si>
    <t>น.ส.กมลทิพย์ ไทยเทศ 92 ม.7 ต.นาพันสาม อ.เมือง จ.เพชรบุรี 76000</t>
  </si>
  <si>
    <t>ฉ41308</t>
  </si>
  <si>
    <t>โรงเลี้ยงไก่</t>
  </si>
  <si>
    <t>ฉ13467</t>
  </si>
  <si>
    <t>ฉ65509</t>
  </si>
  <si>
    <t>นายกิตติศักดิ์ แต้มเรืองอิฐ 113 ม.8 ต.นาพันสาม อ.เมือง จ.เพชรบุรี 76000</t>
  </si>
  <si>
    <t>ฉ72823</t>
  </si>
  <si>
    <t>ม.8</t>
  </si>
  <si>
    <t>ฉ6549</t>
  </si>
  <si>
    <t xml:space="preserve">นาย อรุณ สงวนสุด 75 ม.8 </t>
  </si>
  <si>
    <t>โรงมะพร้าว</t>
  </si>
  <si>
    <t>ฉ15226</t>
  </si>
  <si>
    <t>ฉ44173</t>
  </si>
  <si>
    <t>นายสมพงษ์ เกตุกล่ำ 105 ม.8</t>
  </si>
  <si>
    <t>นายณรงค์ ชะเอมสินธ์ 103 ม.8</t>
  </si>
  <si>
    <t>สหกรณ์-จำกัดเครดิตยูเนียนวัดนาพรม 121 ม.8 ต.นาพันสาม อ.เมือง จ.เพชรบุรี 76000</t>
  </si>
  <si>
    <t>ฉ65420</t>
  </si>
  <si>
    <t>509/1</t>
  </si>
  <si>
    <t>สำนักงาน</t>
  </si>
  <si>
    <t>ฉ66879</t>
  </si>
  <si>
    <t>นายจีรชัย เชยชิต 38 ม.2 ต.นาพันสาม อ.เมือง จ.เพชรบุรี 76000</t>
  </si>
  <si>
    <t>ฉ11019</t>
  </si>
  <si>
    <t>ปั้มน้ำมัน</t>
  </si>
  <si>
    <t>นายแดง พลูน้อย 50/1 ม.8 ต.นาพันสาม อ.เมือง จ.เพชรบุรี 76000</t>
  </si>
  <si>
    <t>ฉ11872</t>
  </si>
  <si>
    <t xml:space="preserve"> วัดนาพรม ม.8 ต.นาพันสาม อ.เมือง จ.เพชรบุรี 76000</t>
  </si>
  <si>
    <t>ฉ6536</t>
  </si>
  <si>
    <t>นายธนบดินทร์ นุ่มสวน 4 ม.8</t>
  </si>
  <si>
    <t>นางนกแก้ว ทวีศรี 47/1ม.8</t>
  </si>
  <si>
    <t>นายธรรมณูน ทวีศรี 47 ม.8</t>
  </si>
  <si>
    <t>นายธีรัช สุนทร 22 ม.1</t>
  </si>
  <si>
    <t>น.ส.บุญเลี่ยม พงษ์รอด 87 ม.8</t>
  </si>
  <si>
    <t>น.ส.พิม์นิภา พงษ์รอด 86 ม.8</t>
  </si>
  <si>
    <t>นางสำรวย บัวศิริ 95/1 ม.8</t>
  </si>
  <si>
    <t>ถนน</t>
  </si>
  <si>
    <t>นางไพลิน น้อยแสง 82 ม.9 ต.นาพันสาม อ.เมือง จ.เพชรบุรี 76000</t>
  </si>
  <si>
    <t>ฉ64193</t>
  </si>
  <si>
    <t>ม.9</t>
  </si>
  <si>
    <t>82/1ม.9</t>
  </si>
  <si>
    <t>ฉ39187</t>
  </si>
  <si>
    <t>คลังเก็บสินค้า</t>
  </si>
  <si>
    <t>นางพรสุดา เอมครุฑ 81 ม.9 ต.นาพันสาม อ.เมือง จ.เพชรบุรี 76000</t>
  </si>
  <si>
    <t>ฉ37452</t>
  </si>
  <si>
    <t>โรงเลี้ยงวัว</t>
  </si>
  <si>
    <t>นายอนุวัฒน์ ทองขาว 80/1 ม.9</t>
  </si>
  <si>
    <t>นายเสริม ทองขาว 3 ม.9</t>
  </si>
  <si>
    <t>ฉ45956</t>
  </si>
  <si>
    <t>นายเสริม ทองขาว/นางจวน  73 ม.9 ต.นาพันสาม อ.เมือง จ.เพชรบุรี 76000</t>
  </si>
  <si>
    <t>ฉ6454</t>
  </si>
  <si>
    <t>น.ส.นันทวัน อินทราพงษ์  74/1 ม.9 ต.นาพันสาม อ.เมือง จ.เพชรบุรี 76000</t>
  </si>
  <si>
    <t>ฉ49840</t>
  </si>
  <si>
    <t>โรงน้ำแข็ง</t>
  </si>
  <si>
    <t>นางลักขณา  ธนะพนิชศิลป์ 398 ม.6 ต.บ้านหม้อ อ.เมือง จ.เพชรบุรี 76000</t>
  </si>
  <si>
    <t>ฉ60420</t>
  </si>
  <si>
    <t>ฉ56077</t>
  </si>
  <si>
    <t>ฉ56076</t>
  </si>
  <si>
    <t>ฉ56075</t>
  </si>
  <si>
    <t>แ56070</t>
  </si>
  <si>
    <t>ฉ3678</t>
  </si>
  <si>
    <t>นางนวลละออง ไชยสมนึก 397 ม.6 ต.บ้านหม้อ อ.เมือง จ.เพชรบุรี 76000</t>
  </si>
  <si>
    <t>ฉ56074</t>
  </si>
  <si>
    <t>นายณัฐจิรพัส นรวิชญ์เดชสกุล 493/2 ซ.ศูนย์วิจัย4 แขวงบางกะปี เขตห้วยขวาง กทม.10310</t>
  </si>
  <si>
    <t>ฉ66491</t>
  </si>
  <si>
    <t>นางจารุพรรณ ยุวะกนิษฐ 173 ม.4 ต.หาดเจ้าสำราญ อ.เมือง จ.เพชรบุรี 76000</t>
  </si>
  <si>
    <t>ฉ25345</t>
  </si>
  <si>
    <t>ฉ50741</t>
  </si>
  <si>
    <t>นายแผ่ว มะลิลา 37 ม.9 ต.นาพันสาม อ.เมือง จ.เพชรบุรี 76000</t>
  </si>
  <si>
    <t>ฉ40297</t>
  </si>
  <si>
    <t>ฉ6434</t>
  </si>
  <si>
    <t>นางจรรยา โชติมิตร 9 ม.2 ต.นาพันสาม อ.เมือง จ.เพชรบุรี 76000</t>
  </si>
  <si>
    <t>ฉ43376</t>
  </si>
  <si>
    <t>นายสุรสิทธิ์ บัวเขียว 18 ม.1 ต.นาพันสาม อ.เมือง จ.เพชรบุรี 76000</t>
  </si>
  <si>
    <t>ฉ4092</t>
  </si>
  <si>
    <t>นางเกสร เกตุเทียน 18 ม.1 ต.นาพันสาม อ.เมือง จ.เพชรบุรี 76000</t>
  </si>
  <si>
    <t>ฉ68542</t>
  </si>
  <si>
    <t>นางชูชีพ ปุยติ 21 ม.1 ต.นาพันสาม อ.เมือง จ.เพชรบุรี 76000</t>
  </si>
  <si>
    <t>ฉ4091</t>
  </si>
  <si>
    <t>นางละมัย แต้มเรืองอิทธิ์ 24 ม.1 ต.นาพันสาม อ.เมือง จ.เพชรบุรี 76000</t>
  </si>
  <si>
    <t>ฉ59763</t>
  </si>
  <si>
    <t>ฉ67400</t>
  </si>
  <si>
    <t>นางสาวกาสรอง โชติมิตร 38ม.3 ต.นาพันสาม อ.เมือง จ.เพชรบุรี 76000</t>
  </si>
  <si>
    <t>ฉ31812</t>
  </si>
  <si>
    <t xml:space="preserve">นางเชย โชติมิตร </t>
  </si>
  <si>
    <t>ฉ31811</t>
  </si>
  <si>
    <t>ฉ31810</t>
  </si>
  <si>
    <t>น.ส.จำเรียง งามคีรี 148 ซ.ฉิมพลี 20 ต.ฉิมพลี อ.ตลิ่งชัน กทม. 10170</t>
  </si>
  <si>
    <t>ฉ34689</t>
  </si>
  <si>
    <t>นางบุนนาค สาริยาชีวะ 398 ซ.บางแค 7 แขวงบางแค เขตบางแค กทม.10160</t>
  </si>
  <si>
    <t>ฉ34686</t>
  </si>
  <si>
    <t>นายอุดมศักดิ์ สงวนสุด 67 ม.1 ต.ไร่ส้ม อ.เมือง จ.เพชรบุรี 76000</t>
  </si>
  <si>
    <t>ฉ68441</t>
  </si>
  <si>
    <t>นายธันยบูรณ์ วังนิล 87 ม.8 ต.นาพันสาม อ.เมือง จ.เพชรบุรี 76000</t>
  </si>
  <si>
    <t>ฉ50137</t>
  </si>
  <si>
    <t>นางราวรรณ์ จุ้ยจงรักษ์ 591/6 ม.5 ต.บ้านหม้อ อ.เมือง จ.เพชรบุรี 76000</t>
  </si>
  <si>
    <t>ฉ41956</t>
  </si>
  <si>
    <t>นายนภินทร สาริยาชีวะ 29/9 ถ.อุดมศิริ1 ต.หน้าเมือง อ.เมือง จ.ราชบุรี 70000</t>
  </si>
  <si>
    <t>ฉ34712</t>
  </si>
  <si>
    <t>ฉ34723</t>
  </si>
  <si>
    <t>น.ส.ภัทรา เพ็งพิน 12 ม.5 ต.หนองพลับ อ.เมือง จ.เพชรบุรี 7600</t>
  </si>
  <si>
    <t>นายจรัส คล้ายพันธ์ 67/1 ม.8 ต.นาพันสาม อ.เมือง จ.เพชรบุรี 76000</t>
  </si>
  <si>
    <t>ฉ34693</t>
  </si>
  <si>
    <t>นายวุฒิชัย คล้ายพันธ์ 110 ม.8 ต.นาพันสาม อ.เมือง จ.เพชรบุรี 76000</t>
  </si>
  <si>
    <t>ฉ34699</t>
  </si>
  <si>
    <t>นายสมมิตร เกตุกล่ำ 6 ม.8 ต.นาพันสาม อ.เมือง จ.เพชรบุรี 76000</t>
  </si>
  <si>
    <t>นางแทน สุขสำราญ 81 ม.8 ต.นาพันสาม อ.เมือง จ.เพชรบุรี 76000</t>
  </si>
  <si>
    <t>ฉ10738</t>
  </si>
  <si>
    <t>นายอดิเรก นุ่มสวน 109 ม.8 ต.นาพันสาม อ.เมือง จ.เพชรบุรี 76000</t>
  </si>
  <si>
    <t>ฉ64953</t>
  </si>
  <si>
    <t>นายเอนก มะลิลา 14/3 ม.6</t>
  </si>
  <si>
    <t>นายสำเร็จ รุจิโรจน์ไพศาล 23 ม.9 ต.นาพันสาม อ.เมือง จ.เพชรบุรี 76000</t>
  </si>
  <si>
    <t>ฉ61294</t>
  </si>
  <si>
    <t>นกนางแอ่น</t>
  </si>
  <si>
    <t>นางวิไลวรรณ แซ่อึ้ง 85 ม.9 ต.นาพันสาม อ.เมือง จ.เพชรบุรี 76000</t>
  </si>
  <si>
    <t>ฉ25344</t>
  </si>
  <si>
    <t xml:space="preserve">รังนกนางแอ่น </t>
  </si>
  <si>
    <t>นางสาวลินดา ยังวณิชย์ 71 ซ.สุทธิพงศ์ 1/3 แขวงสุทธิสาร  เขตดินแดง จ.กรุงเทพ 10400</t>
  </si>
  <si>
    <t>ฉ59236</t>
  </si>
  <si>
    <t>รังนกนางแอ่น</t>
  </si>
  <si>
    <t>นางน้ำผึ้ง จันทร์แก้ว 85 ม.9  ต.นาพันสาม อ.เมือง จ.เพชรบุรี 76000</t>
  </si>
  <si>
    <t>ฉ68442</t>
  </si>
  <si>
    <t>เลข</t>
  </si>
  <si>
    <t>นางชณดา ชื่นศิริกาญจน์ 139 ม.1 ต.เขาย้อย อ.เขาย้อย จ.เพชรบุรี 76140 เปลี่ยนที่ เกษตร</t>
  </si>
  <si>
    <t>ฉ3576</t>
  </si>
  <si>
    <t>ประเงินปี 2564</t>
  </si>
  <si>
    <t>นายวิโรจน์ มิตรกลิ่น 65 ม.3 ต.นาพันสาม อ.เมือง จ.เพชรบุรี 76000</t>
  </si>
  <si>
    <t xml:space="preserve">ประกอบอาหาร </t>
  </si>
  <si>
    <t>นางกันยารัตน์ กะเปาะน้อย 66 ม.4 ต.นาพันสาม อ.เมือง จ.เพชรบุรี 76000</t>
  </si>
  <si>
    <t>นางสุมาพร เณรแก้ว 110 ม.4 ต.นาพันสาม อ.เมือง จ.เพชรบุรี 76000</t>
  </si>
  <si>
    <t xml:space="preserve">นางพบพิมพ์ ทิพย์พิมานชัยกร 94/1 ม.3 ต.นาพันสาม อ.เมือง จ.เพชรบุรี 76000 </t>
  </si>
  <si>
    <t>นายสุทธิชัย ปรเสริฐสุข 55 ม.5 ต.นาพันสาม อ.เมือง จ.เพชรบุรี 76000</t>
  </si>
  <si>
    <t>นางประเชิญ แคล้วคลาด 66 ม.6 ต.นาพันสาม อ.เมือง จ.เพชรบุรี 76000(โดย น.ส.รจนา เรียนรู้)</t>
  </si>
  <si>
    <t>นายสมพงษ์ เกตุกล่ำ โดย นายเสริ่น เกตุกล่ำ 105 ม.8 ต.นาพันสาม อ.เมือง จ.เพชรบุรี 76000</t>
  </si>
  <si>
    <t>นางมุฑิตา หมู่ศิริ</t>
  </si>
  <si>
    <t>นายลือชัย พลายเผือก 43 ม.2 ต.นาพันสาม อ.เมือง จ.เพชรบุรี 76000</t>
  </si>
  <si>
    <t>นางปรียานุช ขำอินทร์ 34 ม.1 ต.นาพันสาม อ.เมือง จ.เพชรบุรี 76000</t>
  </si>
  <si>
    <t>นางเรลัย โจชูศรี 79 ม.1 ต.นาพันสาม อ.เมือง จ.เพชรบุรี 76000</t>
  </si>
  <si>
    <t>คลีนิก</t>
  </si>
  <si>
    <t>นางเอื้อน จับใจ 71 ม.1 ต.นาพันสาม อ.เมือง จ.เพชรบุรี 76000</t>
  </si>
  <si>
    <t>นางประไพศรี นุ่มสวน 66 ม.1 ต.นาพันสาม อ.เมือง จ.เพชรบุรี 76000 ส่งจดหมาย 109 ม.8</t>
  </si>
  <si>
    <t xml:space="preserve">นางสาวธิมาพร เอี่ยมสะอาด (นางไน้ เอี่ยมสะอาด เจ้าของที่) 61 ม.1 ต.นาพันสาม อ.เมือง จ.เพชรบุรี 76000 </t>
  </si>
  <si>
    <t xml:space="preserve">นางสาวชูแก้ว บัวหลวง (ด.ช.เกื่อม พลูน้อย เจ้าของที่) 21 ม.1 ต.นาพันสาม อ.เมือง จ.เพชรบุรี 76000 </t>
  </si>
  <si>
    <t>ร้านซ่อม</t>
  </si>
  <si>
    <t>รถจักรยาน</t>
  </si>
  <si>
    <t>ยนต์</t>
  </si>
  <si>
    <t>155/298</t>
  </si>
  <si>
    <t xml:space="preserve">นายชัยณรงค์ พูลน้อย น.ส.ชลธิชา พลูน้อย 62 ม.2 ต.นาพันสาม อ.เมือง จ.เพชรบุรี 76000 </t>
  </si>
  <si>
    <t>ซ่อมรถยนต์</t>
  </si>
  <si>
    <t xml:space="preserve">นายชัยวัฒน์ ศรีพลอย 128 ม.2 ต.หาดเจ้า อ.เมือง จ.เพชรบุรี 76000 </t>
  </si>
  <si>
    <t>โรงคัดปลา</t>
  </si>
  <si>
    <t xml:space="preserve">นายดาวรุ่ง เดชสำราญ นางใบ เดชสำราญ 135 ม.4 ต.นาพันสาม อ.เมือง จ.เพชรบุรี 76000 </t>
  </si>
  <si>
    <t>เชื่อมโลหะ</t>
  </si>
  <si>
    <t>40 ม.4</t>
  </si>
  <si>
    <t xml:space="preserve"> นางปราณี เกิดวัน</t>
  </si>
  <si>
    <t>128 ม.4 นางสมปอง แสนสุข</t>
  </si>
  <si>
    <t>โรงกลึง</t>
  </si>
  <si>
    <t xml:space="preserve">   121 ม.4 นางพรรณศร ขำสวัสดิ์</t>
  </si>
  <si>
    <t>นายสมใจ น้อยแสง นางสมปอง แสนสุข 128 ม.4 ต.นาพันสาม อ.เมือง จ.เพชรบุรี 76000 (นางปราณี เกิดวัน เจ้าของที่)</t>
  </si>
  <si>
    <t>ภ.ด.ส.  7</t>
  </si>
  <si>
    <t xml:space="preserve">นางลำเพย คล้ายพันธ์ 98 ม.5 ต.นาพันสาม อ.เมือง จ.เพชรบุรี 76000 </t>
  </si>
  <si>
    <t xml:space="preserve">นางลาภ อินทราพงษ์ 32 ม.5 ต.นาพันสาม อ.เมือง จ.เพชรบุรี 76000 </t>
  </si>
  <si>
    <t>นางจริน บัวหลวง 68 ม.5</t>
  </si>
  <si>
    <t>นางอุไร ผ่องสี 6/1 ม.5</t>
  </si>
  <si>
    <t xml:space="preserve">นางสาวเพ็ญพร คล้ายพันธ์ 88 ม.5 ต.นาพันสาม อ.เมือง จ.เพชรบุรี 76000 </t>
  </si>
  <si>
    <t xml:space="preserve">นางวรรณา อินทราพงษ์ โดย นางผวน อินทราพงษ์ เจ้าของที่ 19 ม.5 ต.นาพันสาม อ.เมือง จ.เพชรบุรี 76000 </t>
  </si>
  <si>
    <t xml:space="preserve">นางสอิ้ง ผ่องผุด 11/2 ม.6 ต.นาพันสาม อ.เมือง จ.เพชรบุรี 76000 </t>
  </si>
  <si>
    <t xml:space="preserve">นางมยุรี สุวรรณเพชร 8/4 ม.6 ต.นาพันสาม อ.เมือง จ.เพชรบุรี 76000 </t>
  </si>
  <si>
    <t xml:space="preserve">นางกิตติมา คล้ายน้อย 98 ม.7 ต.นาพันสาม อ.เมือง จ.เพชรบุรี 76000 </t>
  </si>
  <si>
    <t>ลานตากข้าว</t>
  </si>
  <si>
    <t>นางสาวสุกรรยา สนพราย 8 ม.7 ต.นาพันสาม อ.เมือง จ.เพชรบุรี 76000 (น.ส.ชาลี สนพราย น.ส. ธิดารัตน์ สนพราย)</t>
  </si>
  <si>
    <t>ตึกไม้</t>
  </si>
  <si>
    <t xml:space="preserve">นางขวัญเมือง บัวหลวง 5 ม.7 ต.นาพันสาม อ.เมือง จ.เพชรบุรี 76000 </t>
  </si>
  <si>
    <t>ห้องโถง</t>
  </si>
  <si>
    <t>เก็บของ/วัว</t>
  </si>
  <si>
    <t>ฟาง/วัว</t>
  </si>
  <si>
    <t>นางสาวโสภิศ สายทอง 89/116 ม.6 หมู่บ้านสารินซิตี้ ถ.สาริน อ.สมุทรสาคร จ.สมุทรสาคร 74000 โทร 0898213131</t>
  </si>
  <si>
    <t>นายชัยรักษ์ จยาวรรณ 99/9 ม.2 ซ.บางเชือกหนัง 17 ข.บางเชือกหนัง ข.ตลิ่งชัน จ.กรุงเทพ 10170 โทร 0894499237 0819235976</t>
  </si>
  <si>
    <t xml:space="preserve">นายถม ปรางทอง 3 ม.8 ต.นาพันสาม อ.เมือง จ.เพชรบุรี 76000 </t>
  </si>
  <si>
    <t>เสริมสวยเก่า</t>
  </si>
  <si>
    <t>ที่ว่างเปล่าว</t>
  </si>
  <si>
    <t>ฉ71092</t>
  </si>
  <si>
    <t>นางสาวอาภรณ์ พลูผิว (นางอ่วน สนพลาย เจ้าของที่) 90 ม. 7 ต.นาพันสาม อ.เมือง จ.เพชรบุรี 76000</t>
  </si>
  <si>
    <t xml:space="preserve">  นางอุไร ผ่องสี 6/1 ม.5 ต.นาพันสาม อ.เมือง จ.เพชรบุรี 76000 นางจริน บัวหลวง,นางจำรอง บัวหลวง เจ้าของที่</t>
  </si>
  <si>
    <t>นางขวัญเรือน สนพลาย (นางหลง สนพลาย เจ้าของที่) 55 ม.4 ต.นาพันสาม อ.เมือง จ.เพชรบุรี 76000</t>
  </si>
  <si>
    <t>ภดส.7</t>
  </si>
  <si>
    <t>นายจีรชัย เชยชิต 53 ม.2 ต.นาพันสาม อ.เมือง จ.เพชรบุรี 76000</t>
  </si>
  <si>
    <t>นายเจือน พรมประเสริฐ 60 ม.4</t>
  </si>
  <si>
    <t>นายธีระ พลายเผือก 42 ม.2 ต.นาพันสาม อ.เมือง จ.เพชรบุรี 76000</t>
  </si>
  <si>
    <t>นายอำพล รักมิตรอานนท์ (คุณจันทร์วิมลฯ)  สำนักกฎหมาย สำนักงานปลัดกระทรวงมหาดไทย ถ.อัษฎางค์ เขตพระนคร กทม.10200</t>
  </si>
  <si>
    <t xml:space="preserve"> บมจ.ธนาคารกสิกรไทย 1 ซ.ราษฎร์บูรณะ27/1 ถ.ราษฎร์บูรณะ ข.ราษฎร์บูรณะ ข.ราษฎร์บูรณะ กทม. โดย นายพิรุณ บุตรเพชร 101 หมู่ 1 ต.ธงชัย อ.เมืองเพชรบุรี จ.เพชรบุรี 76000</t>
  </si>
  <si>
    <t>นางน้ำผึ้ง มีทรัพย์ 85 ม.6 ต.นาพันสาม อ.เมือง จ.เพชรบุรี 76000</t>
  </si>
  <si>
    <t xml:space="preserve">นายสนั่น ชุนหวานิช  43 ม.1 ต.นาพันสาม อ.เมือง จ.เพชรบุรี 76000  </t>
  </si>
  <si>
    <t>นายชิต แคล้วคลาด 52 ม.6 ต.นาพันสาม อ.เมือง จ.เพชรบุรี 76000 โดย นางพัว แคล้วคลาด ,น.ส.อำพันธ์ แคล้วคลาด , น.ส. ภคพร แคล้วคลาด (ผู้ทำประโยชน์)</t>
  </si>
  <si>
    <t>ร้านหมูกะทะ</t>
  </si>
  <si>
    <t>นายสิทธิโชค นาถกร 78/2 ม.6 ต.นาพันสาม อ.เมือง จ.เพชรบุรี 76000 (ร้านหมูกะทะ) (เช่าที่ดินนายฉัตร จิตวนิช)</t>
  </si>
  <si>
    <t>ฉ75657</t>
  </si>
  <si>
    <t>นางประกอบ  สนพลาย 46/1 ม.3 ต.นาพันสาม อ.เมือง จ.เพชรบุรี 76000 (แผงโซร่าเซล)</t>
  </si>
  <si>
    <t>ฉ15282</t>
  </si>
  <si>
    <t>แผงโซร่าเซล</t>
  </si>
  <si>
    <t>นายอาคม กล่ำมณี 119 ม.8 ต.นาพันสาม อ.เมือง จ.เพชรบุรี 76000 น.ส.สุรินทร์ กล่ำมณี เจ้าของที่</t>
  </si>
  <si>
    <t>นางภัทราวรรณ จันทร์ยิ้ม 11 ม.6 ต.นาพันสาม อ.เมือง จ.เพชรบุรี 76000 (ร้านมินิมาร์ท) (นายอิน มีทรัพย์ เจ้าของที่ดิน)</t>
  </si>
  <si>
    <t>ฉ3732</t>
  </si>
  <si>
    <t>นางอารมณ์ สุจริต 64 ม1 ต.นาพันสาม อ.เมือง จ.เพชรบุรี 76000 (ลานกีฬา หญ้า) (นายสม  โชติมิตร เจ้าของที่ดิน)</t>
  </si>
  <si>
    <t>ฉ32421</t>
  </si>
  <si>
    <t>ลานหญ้ากีฬา</t>
  </si>
  <si>
    <t>ฉ64096</t>
  </si>
  <si>
    <t xml:space="preserve">นางนกแก้ว  ทวีศรี 47/1 ม.8 ต.นาพันสาม อ.เมือง จ.เพชรบุรี 76000 </t>
  </si>
  <si>
    <t xml:space="preserve">นางอัดสรา เอี่ยมสะอาด 36 ม.8 ต.นาพันสาม อ.เมือง จ.เพชรบุรี 76000 (นางสาวอัมพร หอมภู่ เจ้าของที่ดิน) </t>
  </si>
  <si>
    <t>ฉ65212</t>
  </si>
  <si>
    <t xml:space="preserve">นางสาวพรพิมล คล้ายพันธ์ 126 ม.5 ต.นาพันสาม อ.เมือง จ.เพชรบุรี 76000 (นางสมจิต  ขำสวัสดิ์ เจ้าของที่ดิน) </t>
  </si>
  <si>
    <t>ฉ6414</t>
  </si>
  <si>
    <t xml:space="preserve">นางสาวสุนีย์ คุมตะวิชัย 128 ม.2 ต.หาดเจ้า อ.เมือง จ.เพชรบุรี 76000 </t>
  </si>
  <si>
    <t>ปี 2565</t>
  </si>
  <si>
    <t>นางเฉลา บุษรา (ธนัญญา)145 ม.3 ต.นาพันสาม อ.เมือง จ.เพชรบุรี 76000</t>
  </si>
  <si>
    <t xml:space="preserve">น.ส.อัญชลี สนพลาย 45 ม.3 ต.นาพันสาม </t>
  </si>
  <si>
    <t xml:space="preserve">นางประกอบ  สนพลาย  เจ้าของที่ดิน 45 ม.3 ต.นาพันสาม อ.เมือง จ.เพชรบุรี 76000 </t>
  </si>
  <si>
    <t xml:space="preserve">นายดาวรุ่ง เดชสำราญ 135 ม.4 ต.นาพันสาม </t>
  </si>
  <si>
    <t>นายเลิศ ทิพย์พระจันทร์ (นางถิ่น ทิพย์พระจันทร์) 51 ม.4 ต.นาพันสาม อ.เมือง จ.เพชรบุรี 76000</t>
  </si>
  <si>
    <t>นางอนงค์ นาถกร 7 ม.6 ต.นาพันสาม อ.เมือง จ.เพชรบุรี 76000</t>
  </si>
  <si>
    <t>นายสมชาย ทองขาว 80 ม.9 ต.นาพันสาม อ.เมือง จ.เพชรบุรี 76000</t>
  </si>
  <si>
    <t xml:space="preserve">บีพี-คาสตรอสประเทศไทยจำกัด มิตรเจริญมอเตอร์  โดย นายสมมิตร  พงษ์รอด เจ้าของที่ 32 ม.2 ต.นาพันสาม อ.เมือง จ.เพชรบุรี 76000 </t>
  </si>
  <si>
    <t xml:space="preserve">นางอุไร มะลิลา 84 ม.2 ต.นาพันสาม อ.เมือง จ.เพชรบุรี 76000 (นางทรัพย์ บุญขำ เจ้าของที่ดิน) </t>
  </si>
  <si>
    <t xml:space="preserve">นายบุญส่ง บุญขำ 69 ม.2 ต.นาพันสาม อ.เมือง จ.เพชรบุรี 76000 (นางทรัพย์ บุญขำ เจ้าของที่ดิน) </t>
  </si>
  <si>
    <t>นางสาวพัชรี เชยชิต 40 ม.1 ต.นาพันสาม อ.เมือง จ.เพชรบุรี 76000 (นางประทุม  คล้ำคล้ายเจ้าของที่ดิน )</t>
  </si>
  <si>
    <t>นางกนกรัตน์ ทับพุก 60 ม.8 ต.นาพันสาม อ.เมือง จ.เพชรบุรี 76000</t>
  </si>
  <si>
    <t xml:space="preserve">                                          แบบแสดงรายการคำนวณภาษีที่ดินและสิ่งปลูกสร้าง                                                                                                                          </t>
  </si>
  <si>
    <t>นางประทุม คล้ำคล้าย 40 ม.1 ต.นาพันสาม อ.เมือง จ.เพชรบุรี 76000 (ร้านค้า )</t>
  </si>
  <si>
    <t>นางสำรวย บัวศิริ 95/1 ม.8 ต.นาพันสาม อ.เมือง จ.เพชรบุรี 76000  (ทำขนม)(พระครูเชาวลิต เป็นเจ้าของที่)</t>
  </si>
  <si>
    <t>นางสาวบุญเลี่ยม พงษ์รอด (นายธัญบูรณ์ วังนิล) 87 ม.8 ต.นาพันสาม อ.เมือง จ.เพชรบุรี 76000  (เสริมสวย)(พระครูเชาวลิต เป็นเจ้าของที่)</t>
  </si>
  <si>
    <t>นายธีรัช  สุนทร  22 ม.1 ต.นาพันสาม อ.เมือง จ.เพชรบุรี 76000  (อาหารตามสั่ง) (พระครูเชาวลิต เป็นเจ้าของที่)</t>
  </si>
  <si>
    <t>ฟาร์มหมู</t>
  </si>
  <si>
    <t>นางอารีย์ พวงบุบผา 11 ม.1 ต.นาพันสาม อ.เมือง จ.เพชรบุรี 76000</t>
  </si>
  <si>
    <t>ปี66</t>
  </si>
  <si>
    <t>นายบุญเส หอมภู่ 75/23 ม.2 ต.กาหลง อ.เมือง จ.สมุทรสาคร 74000 โทร 0652239692  0950046163</t>
  </si>
  <si>
    <t>นางนภา น้อยแสง เจ้าของที่ดิน (โดย นายพิมพ์ น้อยแสง) 99 ม.4 ต.นาพันสาม อ.เมือง จ.เพชรบุรี 76000</t>
  </si>
  <si>
    <t>น.ส.สำลี โชติมิตร 111 ม.3 ต.นาพันสาม อ.เมือง จ.เพชรบุรี 76000 เจ้าของร้านค้า  (น.ส.หนึ่งฤทัย พระจันทร์ เจ้าของที่ดิน )</t>
  </si>
  <si>
    <t xml:space="preserve">นายอนุรักษ์  พระจันทร์ </t>
  </si>
  <si>
    <t>นายอนุรักษ์ พระจันทร์ 38 ม.3 ต.นาพันสาม อ.เมือง จ.เพชรบุรี 76000 เจ้าของสิ่งปลูกสร้าง( น.ส.หนึ่งฤทัย พระจันทร์ เจ้าของที่ )</t>
  </si>
  <si>
    <t>นายบุญส่ง อินทราพงษ์ 51/1 ม.4ต.นาพันสาม อ.เมือง จ.เพชรบุรี 76000 เจ้าของโรงขนม (นายเลิศ ทิพย์พระจันทร์ (นางถิ่น ทิพย์พระจันทร์) เจ้าของที่ดิน )</t>
  </si>
  <si>
    <t>นายไพฑูรย์ ทิพย์พระจันทร์ เจ้าของโรงบรรจุขนม  51/2 ม.4 ต.นาพันสาม อ.เมือง จ.เพชรบุรี 76000 (นายเลิศ ทิพย์พระจันทร์ (นางถิ่น ทิพย์พระจันทร์)  เจ้าของที่ดิน)</t>
  </si>
  <si>
    <t>นายศิริ มะลิลา เจ้าของโรงขนม (นายผาด มะลิลา เจ้าของที่ดิน) 40 ม.6 ต.นาพันสาม อ.เมือง จ.เพชรบุรี 76000</t>
  </si>
  <si>
    <t>น.ส.มณฑิรา ดำนิล เจ้าของโรงกระสอบ (นางมานะ คล้ำคล้าย เจ้าของที่ดิน) 14 ม.2 ต.นาพันสาม อ.เมือง จ.เพชรบุรี 76000</t>
  </si>
  <si>
    <t>โรงกระสอบ</t>
  </si>
  <si>
    <t>น.ส.สุกัญญา จิตรระออน เจ้าของโรงขนม (นางสุภาวดี สาระเห็ด เจ้าของที่ดิน) 51/1 ม.3 ต.นาพันสาม อ.เมือง จ.เพชรบุรี 76000</t>
  </si>
  <si>
    <t>นายวิสุทธิ์  รวมพร้อม 62/1 ม.4 ต.นาพันสาม อ.เมือง จ.เพชรบุรี 76000</t>
  </si>
  <si>
    <t>อาหารกุ้ง</t>
  </si>
  <si>
    <t>จำหน่าย</t>
  </si>
  <si>
    <t>น.ส.กาญจนา บุญนิกุล 7/2 ม.6 ต.นาพันสาม อ.เมือง จ.เพชรบุรี 76000</t>
  </si>
  <si>
    <t>นางวรรณฤดี มาตย์ทิพย์ 24 ม.8 ต.นาพันสาม อ.เมือง จ.เพชรบุรี 76000</t>
  </si>
  <si>
    <t>นายทนงค์ สงวนสุด 75 ม.8 ต.นาพันสาม อ.เมือง จ.เพชรบุรี 76000(นายทนงค์ สงวนสุด เจ้าของที่ดิน)</t>
  </si>
  <si>
    <t xml:space="preserve">นาย อุดมศักดิ์ สงวนสุด 75 ม.8 </t>
  </si>
  <si>
    <t>นายอุดมศักดิ์ สงวนสุด 75 ม.8 ต.นาพันสาม อ.เมือง จ.เพชรบุรี 76000 (นายทนงค์ สงวนสุด เจ้าของที่ดิน)</t>
  </si>
  <si>
    <t xml:space="preserve">นาย อนุรักษ์ สงวนสุด 75 ม.8 </t>
  </si>
  <si>
    <t>นายอนุรักษ์ สงวนสุด 75 ม.8 ต.นาพันสาม อ.เมือง จ.เพชรบุรี 76000 (นายทนงค์ สงวนสุด เจ้าของที่ดิน)</t>
  </si>
  <si>
    <t>นางมุฑิตา หมู่ศิริ 46 ม.2 ต.นาพันสาม อ.เมือง จ.เพชรบุรี 76000 ( น.ส.จำเนียร หมู่ศิริ เจ้าของที่ )</t>
  </si>
  <si>
    <t xml:space="preserve"> นางสมบัติ แต้มเรืองอิด  85 หมู่ 6 ต.หนองโสน อ.เมืองเพชรบุรี จ.เพชรบุรี 76000</t>
  </si>
  <si>
    <t>ภดส.1</t>
  </si>
  <si>
    <t>บ้านให้เช่า</t>
  </si>
  <si>
    <t xml:space="preserve"> นางสาวณัชณิชชา กล้าหาญ  34 หมู่ 8 ต.นาพันสาม อ.เมืองเพชรบุรี จ.เพชรบุรี 76000 (นายสุทิน กล้าหาญ เจ้าของที่ดิน)</t>
  </si>
  <si>
    <t>โรงซ่อมรถ</t>
  </si>
  <si>
    <t>นายธนสิทธิ์ บุญพ่วง 38 ม.1 ต.นาพันสาม อ.เมือง จ.เพชรบุรี 76000 (นายวิเชียร บุญพ่วง เจ้าของที่ดิน)</t>
  </si>
  <si>
    <t>นายจินดา พวงคำ 39/1 ม.7 ต.นาพันสาม อ.เมือง จ.เพชรบุรี 76000 (เปลี่ยนชื่อเป็น เอกพร พวงคำ)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</si>
</sst>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0.00;[Red]0.00"/>
  </numFmts>
  <fonts count="2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  <font>
      <sz val="12"/>
      <color rgb="FFFF0000"/>
      <name val="Angsana New"/>
      <family val="1"/>
    </font>
    <font>
      <b/>
      <sz val="12"/>
      <color theme="1"/>
      <name val="Angsana New"/>
      <family val="1"/>
    </font>
    <font>
      <sz val="11"/>
      <color theme="1"/>
      <name val="Angsana New"/>
      <family val="1"/>
    </font>
    <font>
      <sz val="9"/>
      <color theme="1"/>
      <name val="Angsana New"/>
      <family val="1"/>
    </font>
    <font>
      <b/>
      <sz val="18"/>
      <color theme="1"/>
      <name val="Angsana New"/>
      <family val="1"/>
    </font>
    <font>
      <sz val="10"/>
      <color theme="1"/>
      <name val="Angsana New"/>
      <family val="1"/>
    </font>
    <font>
      <sz val="8"/>
      <color theme="1"/>
      <name val="Angsana New"/>
      <family val="1"/>
    </font>
    <font>
      <b/>
      <sz val="10"/>
      <color theme="1"/>
      <name val="Angsana New"/>
      <family val="1"/>
    </font>
    <font>
      <b/>
      <sz val="14"/>
      <color theme="1"/>
      <name val="Angsana New"/>
      <family val="1"/>
    </font>
    <font>
      <b/>
      <sz val="9"/>
      <color rgb="FFFF0000"/>
      <name val="TH Sarabun New"/>
      <family val="2"/>
    </font>
    <font>
      <b/>
      <sz val="8"/>
      <color rgb="FFFF0000"/>
      <name val="TH Sarabun New"/>
      <family val="2"/>
    </font>
    <font>
      <b/>
      <sz val="9"/>
      <color theme="1"/>
      <name val="TH Sarabun New"/>
      <family val="2"/>
    </font>
    <font>
      <b/>
      <sz val="6"/>
      <color theme="1"/>
      <name val="TH Sarabun New"/>
      <family val="2"/>
    </font>
    <font>
      <b/>
      <sz val="7"/>
      <color rgb="FFFF0000"/>
      <name val="TH Sarabun New"/>
      <family val="2"/>
    </font>
    <font>
      <b/>
      <sz val="11"/>
      <color theme="1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187" fontId="4" fillId="0" borderId="0" xfId="1" applyNumberFormat="1" applyFont="1" applyAlignment="1">
      <alignment horizontal="left" vertical="top"/>
    </xf>
    <xf numFmtId="187" fontId="6" fillId="0" borderId="0" xfId="1" applyNumberFormat="1" applyFont="1" applyAlignment="1">
      <alignment horizontal="left" vertical="top"/>
    </xf>
    <xf numFmtId="43" fontId="6" fillId="0" borderId="0" xfId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43" fontId="4" fillId="0" borderId="0" xfId="1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horizontal="center" vertical="top"/>
    </xf>
    <xf numFmtId="0" fontId="4" fillId="0" borderId="1" xfId="1" applyNumberFormat="1" applyFont="1" applyBorder="1" applyAlignment="1">
      <alignment horizontal="center" vertical="top"/>
    </xf>
    <xf numFmtId="10" fontId="4" fillId="0" borderId="1" xfId="1" applyNumberFormat="1" applyFont="1" applyBorder="1" applyAlignment="1">
      <alignment horizontal="center" vertical="top"/>
    </xf>
    <xf numFmtId="9" fontId="4" fillId="0" borderId="1" xfId="0" applyNumberFormat="1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0" fontId="4" fillId="0" borderId="1" xfId="0" applyNumberFormat="1" applyFont="1" applyBorder="1" applyAlignment="1">
      <alignment horizontal="left" vertical="top"/>
    </xf>
    <xf numFmtId="188" fontId="4" fillId="0" borderId="1" xfId="0" applyNumberFormat="1" applyFont="1" applyBorder="1" applyAlignment="1">
      <alignment horizontal="right" vertical="top"/>
    </xf>
    <xf numFmtId="9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 vertical="top"/>
    </xf>
    <xf numFmtId="9" fontId="4" fillId="0" borderId="1" xfId="2" applyFont="1" applyBorder="1" applyAlignment="1">
      <alignment horizontal="left" vertical="top"/>
    </xf>
    <xf numFmtId="0" fontId="4" fillId="8" borderId="13" xfId="0" applyFont="1" applyFill="1" applyBorder="1" applyAlignment="1">
      <alignment horizontal="center" vertical="top"/>
    </xf>
    <xf numFmtId="0" fontId="4" fillId="8" borderId="14" xfId="0" applyFont="1" applyFill="1" applyBorder="1" applyAlignment="1">
      <alignment horizontal="center" vertical="top"/>
    </xf>
    <xf numFmtId="0" fontId="4" fillId="8" borderId="15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4" fillId="0" borderId="1" xfId="2" applyNumberFormat="1" applyFont="1" applyBorder="1" applyAlignment="1">
      <alignment horizontal="left" vertical="top"/>
    </xf>
    <xf numFmtId="10" fontId="4" fillId="0" borderId="1" xfId="2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9" fontId="8" fillId="0" borderId="1" xfId="0" applyNumberFormat="1" applyFont="1" applyBorder="1" applyAlignment="1">
      <alignment horizontal="left" vertical="top"/>
    </xf>
    <xf numFmtId="10" fontId="8" fillId="0" borderId="1" xfId="0" applyNumberFormat="1" applyFont="1" applyBorder="1" applyAlignment="1">
      <alignment horizontal="left" vertical="top"/>
    </xf>
    <xf numFmtId="9" fontId="4" fillId="0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top"/>
    </xf>
    <xf numFmtId="9" fontId="4" fillId="0" borderId="1" xfId="2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0" fontId="8" fillId="0" borderId="10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187" fontId="4" fillId="0" borderId="1" xfId="1" applyNumberFormat="1" applyFont="1" applyBorder="1" applyAlignment="1">
      <alignment horizontal="center" vertical="top"/>
    </xf>
    <xf numFmtId="187" fontId="4" fillId="0" borderId="1" xfId="1" applyNumberFormat="1" applyFont="1" applyBorder="1" applyAlignment="1">
      <alignment horizontal="left" vertical="center"/>
    </xf>
    <xf numFmtId="187" fontId="4" fillId="0" borderId="1" xfId="1" applyNumberFormat="1" applyFont="1" applyBorder="1" applyAlignment="1">
      <alignment vertical="top"/>
    </xf>
    <xf numFmtId="187" fontId="4" fillId="0" borderId="1" xfId="1" applyNumberFormat="1" applyFont="1" applyBorder="1" applyAlignment="1">
      <alignment horizontal="left" vertical="top"/>
    </xf>
    <xf numFmtId="187" fontId="11" fillId="0" borderId="1" xfId="1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3" fontId="11" fillId="0" borderId="1" xfId="1" applyFont="1" applyBorder="1" applyAlignment="1">
      <alignment horizontal="left" vertical="top"/>
    </xf>
    <xf numFmtId="0" fontId="1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left" vertical="center"/>
    </xf>
    <xf numFmtId="10" fontId="4" fillId="0" borderId="1" xfId="0" applyNumberFormat="1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10" fontId="4" fillId="0" borderId="1" xfId="1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43" fontId="11" fillId="0" borderId="1" xfId="1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top"/>
    </xf>
    <xf numFmtId="0" fontId="3" fillId="6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3" fontId="4" fillId="0" borderId="1" xfId="0" applyNumberFormat="1" applyFont="1" applyBorder="1" applyAlignment="1">
      <alignment horizontal="left" vertical="top"/>
    </xf>
    <xf numFmtId="43" fontId="3" fillId="0" borderId="1" xfId="0" applyNumberFormat="1" applyFont="1" applyBorder="1" applyAlignment="1">
      <alignment horizontal="left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3" fontId="4" fillId="6" borderId="1" xfId="0" applyNumberFormat="1" applyFont="1" applyFill="1" applyBorder="1" applyAlignment="1">
      <alignment horizontal="left" vertical="top"/>
    </xf>
    <xf numFmtId="43" fontId="4" fillId="7" borderId="1" xfId="0" applyNumberFormat="1" applyFont="1" applyFill="1" applyBorder="1" applyAlignment="1">
      <alignment horizontal="left" vertical="top"/>
    </xf>
    <xf numFmtId="43" fontId="9" fillId="0" borderId="1" xfId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43" fontId="4" fillId="0" borderId="0" xfId="1" applyFont="1" applyAlignment="1">
      <alignment horizontal="center" vertical="top"/>
    </xf>
    <xf numFmtId="0" fontId="0" fillId="0" borderId="0" xfId="0" applyAlignment="1">
      <alignment horizontal="center" vertical="top"/>
    </xf>
    <xf numFmtId="43" fontId="4" fillId="0" borderId="1" xfId="1" applyFont="1" applyBorder="1" applyAlignment="1">
      <alignment horizontal="left" vertical="top"/>
    </xf>
    <xf numFmtId="0" fontId="4" fillId="0" borderId="1" xfId="1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10" fontId="8" fillId="0" borderId="1" xfId="0" applyNumberFormat="1" applyFont="1" applyBorder="1" applyAlignment="1">
      <alignment horizontal="left" vertical="center"/>
    </xf>
    <xf numFmtId="43" fontId="15" fillId="5" borderId="3" xfId="1" applyFont="1" applyFill="1" applyBorder="1" applyAlignment="1">
      <alignment horizontal="center" vertical="center" wrapText="1"/>
    </xf>
    <xf numFmtId="43" fontId="15" fillId="5" borderId="2" xfId="1" applyFont="1" applyFill="1" applyBorder="1" applyAlignment="1">
      <alignment horizontal="center" vertical="center" wrapText="1"/>
    </xf>
    <xf numFmtId="43" fontId="17" fillId="0" borderId="2" xfId="1" applyFont="1" applyBorder="1" applyAlignment="1">
      <alignment horizontal="center" vertical="center"/>
    </xf>
    <xf numFmtId="187" fontId="17" fillId="3" borderId="2" xfId="1" applyNumberFormat="1" applyFont="1" applyFill="1" applyBorder="1" applyAlignment="1">
      <alignment horizontal="center" vertical="center" wrapText="1"/>
    </xf>
    <xf numFmtId="187" fontId="15" fillId="3" borderId="2" xfId="1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top" wrapText="1"/>
    </xf>
    <xf numFmtId="43" fontId="15" fillId="4" borderId="2" xfId="1" applyFont="1" applyFill="1" applyBorder="1" applyAlignment="1">
      <alignment horizontal="left" vertical="top" wrapText="1"/>
    </xf>
    <xf numFmtId="187" fontId="15" fillId="4" borderId="2" xfId="1" applyNumberFormat="1" applyFont="1" applyFill="1" applyBorder="1" applyAlignment="1">
      <alignment horizontal="center" vertical="center" wrapText="1"/>
    </xf>
    <xf numFmtId="43" fontId="17" fillId="4" borderId="2" xfId="1" applyFont="1" applyFill="1" applyBorder="1" applyAlignment="1">
      <alignment horizontal="center" vertical="center" wrapText="1"/>
    </xf>
    <xf numFmtId="43" fontId="17" fillId="0" borderId="7" xfId="1" applyFont="1" applyBorder="1" applyAlignment="1">
      <alignment horizontal="center" vertical="center"/>
    </xf>
    <xf numFmtId="187" fontId="17" fillId="3" borderId="3" xfId="1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43" fontId="15" fillId="4" borderId="3" xfId="1" applyFont="1" applyFill="1" applyBorder="1" applyAlignment="1">
      <alignment horizontal="left" vertical="top" wrapText="1"/>
    </xf>
    <xf numFmtId="187" fontId="15" fillId="4" borderId="3" xfId="1" applyNumberFormat="1" applyFont="1" applyFill="1" applyBorder="1" applyAlignment="1">
      <alignment horizontal="center" vertical="center" wrapText="1"/>
    </xf>
    <xf numFmtId="43" fontId="17" fillId="4" borderId="3" xfId="1" applyFont="1" applyFill="1" applyBorder="1" applyAlignment="1">
      <alignment horizontal="center" vertical="center" wrapText="1"/>
    </xf>
    <xf numFmtId="187" fontId="15" fillId="3" borderId="3" xfId="1" applyNumberFormat="1" applyFont="1" applyFill="1" applyBorder="1" applyAlignment="1">
      <alignment horizontal="center" vertical="center" wrapText="1"/>
    </xf>
    <xf numFmtId="43" fontId="15" fillId="4" borderId="3" xfId="1" applyFont="1" applyFill="1" applyBorder="1" applyAlignment="1">
      <alignment horizontal="center" vertical="center" wrapText="1"/>
    </xf>
    <xf numFmtId="187" fontId="17" fillId="3" borderId="10" xfId="1" applyNumberFormat="1" applyFont="1" applyFill="1" applyBorder="1" applyAlignment="1">
      <alignment horizontal="center" vertical="center" wrapText="1"/>
    </xf>
    <xf numFmtId="187" fontId="15" fillId="3" borderId="10" xfId="1" applyNumberFormat="1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43" fontId="15" fillId="4" borderId="10" xfId="1" applyFont="1" applyFill="1" applyBorder="1" applyAlignment="1">
      <alignment horizontal="center" vertical="center" wrapText="1"/>
    </xf>
    <xf numFmtId="187" fontId="15" fillId="4" borderId="10" xfId="1" applyNumberFormat="1" applyFont="1" applyFill="1" applyBorder="1" applyAlignment="1">
      <alignment horizontal="center" vertical="center" wrapText="1"/>
    </xf>
    <xf numFmtId="43" fontId="17" fillId="4" borderId="10" xfId="1" applyFont="1" applyFill="1" applyBorder="1" applyAlignment="1">
      <alignment horizontal="center" vertical="center" wrapText="1"/>
    </xf>
    <xf numFmtId="43" fontId="15" fillId="5" borderId="10" xfId="1" applyFont="1" applyFill="1" applyBorder="1" applyAlignment="1">
      <alignment horizontal="center" vertical="center" wrapText="1"/>
    </xf>
    <xf numFmtId="43" fontId="17" fillId="0" borderId="10" xfId="1" applyFont="1" applyBorder="1" applyAlignment="1">
      <alignment horizontal="center" vertical="center"/>
    </xf>
    <xf numFmtId="43" fontId="17" fillId="0" borderId="8" xfId="1" applyFont="1" applyBorder="1" applyAlignment="1">
      <alignment horizontal="center" vertical="center"/>
    </xf>
    <xf numFmtId="187" fontId="19" fillId="3" borderId="3" xfId="1" applyNumberFormat="1" applyFont="1" applyFill="1" applyBorder="1" applyAlignment="1">
      <alignment horizontal="left" vertical="top" wrapText="1"/>
    </xf>
    <xf numFmtId="187" fontId="16" fillId="4" borderId="3" xfId="1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187" fontId="4" fillId="0" borderId="14" xfId="1" applyNumberFormat="1" applyFont="1" applyBorder="1" applyAlignment="1">
      <alignment horizontal="center" vertical="top"/>
    </xf>
    <xf numFmtId="43" fontId="4" fillId="0" borderId="14" xfId="1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43" fontId="4" fillId="0" borderId="2" xfId="1" applyFont="1" applyBorder="1" applyAlignment="1">
      <alignment horizontal="center" vertical="top"/>
    </xf>
    <xf numFmtId="9" fontId="4" fillId="0" borderId="2" xfId="0" applyNumberFormat="1" applyFont="1" applyBorder="1" applyAlignment="1">
      <alignment horizontal="left" vertical="top"/>
    </xf>
    <xf numFmtId="10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43" fontId="4" fillId="0" borderId="2" xfId="0" applyNumberFormat="1" applyFont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4" fillId="0" borderId="1" xfId="1" applyNumberFormat="1" applyFont="1" applyBorder="1" applyAlignment="1">
      <alignment horizontal="left" vertical="top"/>
    </xf>
    <xf numFmtId="43" fontId="8" fillId="0" borderId="1" xfId="1" applyFont="1" applyBorder="1" applyAlignment="1">
      <alignment horizontal="center" vertical="top"/>
    </xf>
    <xf numFmtId="43" fontId="20" fillId="0" borderId="1" xfId="1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/>
    </xf>
    <xf numFmtId="187" fontId="20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left" vertical="top"/>
    </xf>
    <xf numFmtId="43" fontId="8" fillId="0" borderId="1" xfId="1" applyFont="1" applyBorder="1" applyAlignment="1">
      <alignment horizontal="center" vertical="center"/>
    </xf>
    <xf numFmtId="43" fontId="20" fillId="0" borderId="1" xfId="1" applyFont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187" fontId="11" fillId="0" borderId="1" xfId="1" applyNumberFormat="1" applyFont="1" applyBorder="1" applyAlignment="1">
      <alignment horizontal="center" vertical="center"/>
    </xf>
    <xf numFmtId="0" fontId="8" fillId="6" borderId="13" xfId="0" applyFont="1" applyFill="1" applyBorder="1" applyAlignment="1">
      <alignment horizontal="left" vertical="top"/>
    </xf>
    <xf numFmtId="0" fontId="8" fillId="6" borderId="14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7" borderId="13" xfId="0" applyFont="1" applyFill="1" applyBorder="1" applyAlignment="1">
      <alignment horizontal="left" vertical="top"/>
    </xf>
    <xf numFmtId="0" fontId="4" fillId="7" borderId="14" xfId="0" applyFont="1" applyFill="1" applyBorder="1" applyAlignment="1">
      <alignment horizontal="left" vertical="top"/>
    </xf>
    <xf numFmtId="0" fontId="4" fillId="7" borderId="15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4" fillId="6" borderId="13" xfId="0" applyFont="1" applyFill="1" applyBorder="1" applyAlignment="1">
      <alignment horizontal="left" vertical="top"/>
    </xf>
    <xf numFmtId="0" fontId="4" fillId="6" borderId="14" xfId="0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6" borderId="15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15" fillId="4" borderId="9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3" fontId="17" fillId="5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87" fontId="17" fillId="3" borderId="1" xfId="1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top"/>
    </xf>
    <xf numFmtId="0" fontId="4" fillId="6" borderId="12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43" fontId="4" fillId="7" borderId="13" xfId="1" applyFont="1" applyFill="1" applyBorder="1" applyAlignment="1">
      <alignment horizontal="left" vertical="top"/>
    </xf>
    <xf numFmtId="43" fontId="4" fillId="7" borderId="14" xfId="1" applyFont="1" applyFill="1" applyBorder="1" applyAlignment="1">
      <alignment horizontal="left" vertical="top"/>
    </xf>
    <xf numFmtId="43" fontId="4" fillId="7" borderId="15" xfId="1" applyFont="1" applyFill="1" applyBorder="1" applyAlignment="1">
      <alignment horizontal="left" vertical="top"/>
    </xf>
    <xf numFmtId="0" fontId="14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00"/>
  <sheetViews>
    <sheetView tabSelected="1" view="pageBreakPreview" topLeftCell="A1136" zoomScale="90" zoomScaleNormal="120" zoomScaleSheetLayoutView="90" workbookViewId="0">
      <selection activeCell="A1140" sqref="A1140:AC1155"/>
    </sheetView>
  </sheetViews>
  <sheetFormatPr defaultRowHeight="14.25" x14ac:dyDescent="0.2"/>
  <cols>
    <col min="1" max="1" width="2.875" style="1" customWidth="1"/>
    <col min="2" max="2" width="4.625" style="1" customWidth="1"/>
    <col min="3" max="3" width="3" style="1" customWidth="1"/>
    <col min="4" max="4" width="3.625" style="1" customWidth="1"/>
    <col min="5" max="5" width="3.25" style="1" customWidth="1"/>
    <col min="6" max="6" width="3" style="1" customWidth="1"/>
    <col min="7" max="7" width="2.5" style="1" customWidth="1"/>
    <col min="8" max="8" width="2.375" style="1" customWidth="1"/>
    <col min="9" max="9" width="2.5" style="1" customWidth="1"/>
    <col min="10" max="10" width="3.875" style="1" customWidth="1"/>
    <col min="11" max="11" width="3.625" style="1" customWidth="1"/>
    <col min="12" max="12" width="8.75" style="1" customWidth="1"/>
    <col min="13" max="13" width="2.875" style="1" customWidth="1"/>
    <col min="14" max="14" width="5" style="1" customWidth="1"/>
    <col min="15" max="15" width="4" style="1" customWidth="1"/>
    <col min="16" max="16" width="5.625" style="1" customWidth="1"/>
    <col min="17" max="17" width="4.625" style="1" customWidth="1"/>
    <col min="18" max="18" width="3.125" style="1" customWidth="1"/>
    <col min="19" max="19" width="4.875" style="1" customWidth="1"/>
    <col min="20" max="20" width="2.75" style="1" customWidth="1"/>
    <col min="21" max="21" width="3.375" style="1" customWidth="1"/>
    <col min="22" max="22" width="8.625" style="1" customWidth="1"/>
    <col min="23" max="23" width="8.375" style="1" customWidth="1"/>
    <col min="24" max="24" width="8.625" style="1" customWidth="1"/>
    <col min="25" max="25" width="2.625" style="1" customWidth="1"/>
    <col min="26" max="26" width="1.875" style="1" customWidth="1"/>
    <col min="27" max="27" width="8.75" style="1" customWidth="1"/>
    <col min="28" max="28" width="4.125" style="1" customWidth="1"/>
    <col min="29" max="29" width="0.375" style="1" hidden="1" customWidth="1"/>
    <col min="30" max="30" width="6.75" style="1" hidden="1" customWidth="1"/>
    <col min="31" max="16384" width="9" style="1"/>
  </cols>
  <sheetData>
    <row r="1" spans="1:32" ht="18" x14ac:dyDescent="0.2">
      <c r="A1" s="6"/>
      <c r="B1" s="6"/>
      <c r="C1" s="7"/>
      <c r="D1" s="7"/>
      <c r="E1" s="7"/>
      <c r="F1" s="7"/>
      <c r="G1" s="7"/>
      <c r="H1" s="7"/>
      <c r="I1" s="7"/>
      <c r="J1" s="8"/>
      <c r="K1" s="9"/>
      <c r="L1" s="8"/>
      <c r="M1" s="7"/>
      <c r="N1" s="7"/>
      <c r="O1" s="7"/>
      <c r="P1" s="7"/>
      <c r="Q1" s="10"/>
      <c r="R1" s="11"/>
      <c r="S1" s="9"/>
      <c r="T1" s="9"/>
      <c r="U1" s="7"/>
      <c r="V1" s="12"/>
      <c r="W1" s="12"/>
      <c r="X1" s="12"/>
      <c r="Y1" s="12"/>
      <c r="Z1" s="10"/>
      <c r="AA1" s="12"/>
      <c r="AC1" s="12" t="s">
        <v>431</v>
      </c>
    </row>
    <row r="2" spans="1:32" ht="18" x14ac:dyDescent="0.2">
      <c r="A2" s="175" t="s">
        <v>498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97"/>
      <c r="AD2" s="98" t="s">
        <v>457</v>
      </c>
    </row>
    <row r="3" spans="1:32" ht="18" x14ac:dyDescent="0.2">
      <c r="A3" s="6"/>
      <c r="B3" s="6"/>
      <c r="C3" s="7"/>
      <c r="D3" s="7"/>
      <c r="E3" s="7"/>
      <c r="F3" s="7"/>
      <c r="G3" s="7"/>
      <c r="H3" s="7"/>
      <c r="I3" s="7"/>
      <c r="J3" s="8"/>
      <c r="K3" s="9"/>
      <c r="L3" s="8"/>
      <c r="M3" s="7"/>
      <c r="N3" s="7"/>
      <c r="O3" s="7"/>
      <c r="P3" s="7"/>
      <c r="Q3" s="10"/>
      <c r="R3" s="11"/>
      <c r="S3" s="9"/>
      <c r="T3" s="9"/>
      <c r="U3" s="7"/>
      <c r="V3" s="12"/>
      <c r="W3" s="12"/>
      <c r="X3" s="12"/>
      <c r="Y3" s="12"/>
      <c r="Z3" s="10"/>
      <c r="AA3" s="12"/>
      <c r="AB3" s="10" t="s">
        <v>529</v>
      </c>
      <c r="AC3" s="12"/>
    </row>
    <row r="4" spans="1:32" ht="39" customHeight="1" x14ac:dyDescent="0.2">
      <c r="A4" s="176" t="s">
        <v>0</v>
      </c>
      <c r="B4" s="177" t="s">
        <v>1</v>
      </c>
      <c r="C4" s="178" t="s">
        <v>107</v>
      </c>
      <c r="D4" s="180" t="s">
        <v>108</v>
      </c>
      <c r="E4" s="181" t="s">
        <v>2</v>
      </c>
      <c r="F4" s="184" t="s">
        <v>3</v>
      </c>
      <c r="G4" s="185" t="s">
        <v>4</v>
      </c>
      <c r="H4" s="185"/>
      <c r="I4" s="185"/>
      <c r="J4" s="185"/>
      <c r="K4" s="185"/>
      <c r="L4" s="185"/>
      <c r="M4" s="186" t="s">
        <v>5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7" t="s">
        <v>6</v>
      </c>
      <c r="Y4" s="187" t="s">
        <v>7</v>
      </c>
      <c r="Z4" s="104" t="s">
        <v>8</v>
      </c>
      <c r="AA4" s="187" t="s">
        <v>9</v>
      </c>
      <c r="AB4" s="104"/>
      <c r="AC4" s="105" t="s">
        <v>10</v>
      </c>
      <c r="AD4" s="105" t="s">
        <v>10</v>
      </c>
    </row>
    <row r="5" spans="1:32" ht="31.5" customHeight="1" x14ac:dyDescent="0.2">
      <c r="A5" s="176"/>
      <c r="B5" s="177"/>
      <c r="C5" s="179"/>
      <c r="D5" s="180"/>
      <c r="E5" s="182"/>
      <c r="F5" s="184"/>
      <c r="G5" s="188" t="s">
        <v>11</v>
      </c>
      <c r="H5" s="188"/>
      <c r="I5" s="188"/>
      <c r="J5" s="106" t="s">
        <v>12</v>
      </c>
      <c r="K5" s="107" t="s">
        <v>13</v>
      </c>
      <c r="L5" s="189" t="s">
        <v>14</v>
      </c>
      <c r="M5" s="190" t="s">
        <v>0</v>
      </c>
      <c r="N5" s="191" t="s">
        <v>15</v>
      </c>
      <c r="O5" s="108" t="s">
        <v>16</v>
      </c>
      <c r="P5" s="191" t="s">
        <v>17</v>
      </c>
      <c r="Q5" s="109" t="s">
        <v>18</v>
      </c>
      <c r="R5" s="192" t="s">
        <v>19</v>
      </c>
      <c r="S5" s="110" t="s">
        <v>13</v>
      </c>
      <c r="T5" s="193" t="s">
        <v>20</v>
      </c>
      <c r="U5" s="194"/>
      <c r="V5" s="195"/>
      <c r="W5" s="111" t="s">
        <v>21</v>
      </c>
      <c r="X5" s="187"/>
      <c r="Y5" s="187"/>
      <c r="Z5" s="103" t="s">
        <v>22</v>
      </c>
      <c r="AA5" s="187"/>
      <c r="AB5" s="103" t="s">
        <v>23</v>
      </c>
      <c r="AC5" s="112" t="s">
        <v>24</v>
      </c>
      <c r="AD5" s="128" t="s">
        <v>24</v>
      </c>
    </row>
    <row r="6" spans="1:32" ht="30.75" customHeight="1" x14ac:dyDescent="0.2">
      <c r="A6" s="176"/>
      <c r="B6" s="177"/>
      <c r="C6" s="179"/>
      <c r="D6" s="180"/>
      <c r="E6" s="182"/>
      <c r="F6" s="184"/>
      <c r="G6" s="188" t="s">
        <v>25</v>
      </c>
      <c r="H6" s="188" t="s">
        <v>26</v>
      </c>
      <c r="I6" s="188" t="s">
        <v>27</v>
      </c>
      <c r="J6" s="113" t="s">
        <v>28</v>
      </c>
      <c r="K6" s="129" t="s">
        <v>29</v>
      </c>
      <c r="L6" s="189"/>
      <c r="M6" s="190"/>
      <c r="N6" s="191"/>
      <c r="O6" s="114" t="s">
        <v>30</v>
      </c>
      <c r="P6" s="191"/>
      <c r="Q6" s="115" t="s">
        <v>31</v>
      </c>
      <c r="R6" s="192"/>
      <c r="S6" s="130" t="s">
        <v>32</v>
      </c>
      <c r="T6" s="196" t="s">
        <v>33</v>
      </c>
      <c r="U6" s="197"/>
      <c r="V6" s="111" t="s">
        <v>34</v>
      </c>
      <c r="W6" s="117" t="s">
        <v>31</v>
      </c>
      <c r="X6" s="187"/>
      <c r="Y6" s="187"/>
      <c r="Z6" s="103" t="s">
        <v>35</v>
      </c>
      <c r="AA6" s="187"/>
      <c r="AB6" s="103" t="s">
        <v>36</v>
      </c>
      <c r="AC6" s="112" t="s">
        <v>37</v>
      </c>
      <c r="AD6" s="128" t="s">
        <v>37</v>
      </c>
    </row>
    <row r="7" spans="1:32" ht="25.5" customHeight="1" x14ac:dyDescent="0.2">
      <c r="A7" s="176"/>
      <c r="B7" s="177"/>
      <c r="C7" s="179"/>
      <c r="D7" s="180"/>
      <c r="E7" s="182"/>
      <c r="F7" s="184"/>
      <c r="G7" s="188"/>
      <c r="H7" s="188"/>
      <c r="I7" s="188"/>
      <c r="J7" s="113" t="s">
        <v>38</v>
      </c>
      <c r="K7" s="118" t="s">
        <v>39</v>
      </c>
      <c r="L7" s="189"/>
      <c r="M7" s="190"/>
      <c r="N7" s="191"/>
      <c r="O7" s="114" t="s">
        <v>40</v>
      </c>
      <c r="P7" s="191"/>
      <c r="Q7" s="119" t="s">
        <v>41</v>
      </c>
      <c r="R7" s="192"/>
      <c r="S7" s="116" t="s">
        <v>42</v>
      </c>
      <c r="T7" s="198" t="s">
        <v>43</v>
      </c>
      <c r="U7" s="199"/>
      <c r="V7" s="117" t="s">
        <v>20</v>
      </c>
      <c r="W7" s="117" t="s">
        <v>44</v>
      </c>
      <c r="X7" s="187"/>
      <c r="Y7" s="187"/>
      <c r="Z7" s="103" t="s">
        <v>45</v>
      </c>
      <c r="AA7" s="187"/>
      <c r="AB7" s="103" t="s">
        <v>46</v>
      </c>
      <c r="AC7" s="112" t="s">
        <v>47</v>
      </c>
      <c r="AD7" s="128" t="s">
        <v>47</v>
      </c>
    </row>
    <row r="8" spans="1:32" ht="14.25" customHeight="1" x14ac:dyDescent="0.2">
      <c r="A8" s="176"/>
      <c r="B8" s="177"/>
      <c r="C8" s="179"/>
      <c r="D8" s="180"/>
      <c r="E8" s="183"/>
      <c r="F8" s="184"/>
      <c r="G8" s="188"/>
      <c r="H8" s="188"/>
      <c r="I8" s="188"/>
      <c r="J8" s="120"/>
      <c r="K8" s="121" t="s">
        <v>47</v>
      </c>
      <c r="L8" s="189"/>
      <c r="M8" s="190"/>
      <c r="N8" s="191"/>
      <c r="O8" s="122" t="s">
        <v>48</v>
      </c>
      <c r="P8" s="191"/>
      <c r="Q8" s="123"/>
      <c r="R8" s="192"/>
      <c r="S8" s="124" t="s">
        <v>47</v>
      </c>
      <c r="T8" s="173" t="s">
        <v>49</v>
      </c>
      <c r="U8" s="174"/>
      <c r="V8" s="125" t="s">
        <v>47</v>
      </c>
      <c r="W8" s="125" t="s">
        <v>47</v>
      </c>
      <c r="X8" s="187"/>
      <c r="Y8" s="187"/>
      <c r="Z8" s="126"/>
      <c r="AA8" s="187"/>
      <c r="AB8" s="126"/>
      <c r="AC8" s="127"/>
      <c r="AD8" s="127"/>
      <c r="AE8" s="36"/>
      <c r="AF8" s="36"/>
    </row>
    <row r="9" spans="1:32" s="2" customFormat="1" ht="0.75" hidden="1" customHeight="1" x14ac:dyDescent="0.2">
      <c r="A9" s="171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</row>
    <row r="10" spans="1:32" s="2" customFormat="1" ht="23.25" hidden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5"/>
      <c r="AC10" s="13"/>
      <c r="AD10" s="5"/>
    </row>
    <row r="11" spans="1:32" s="2" customFormat="1" ht="0.75" hidden="1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3"/>
      <c r="N11" s="13"/>
      <c r="O11" s="13"/>
      <c r="P11" s="13"/>
      <c r="Q11" s="13"/>
      <c r="R11" s="13"/>
      <c r="S11" s="16"/>
      <c r="T11" s="13"/>
      <c r="U11" s="17"/>
      <c r="V11" s="14"/>
      <c r="W11" s="14"/>
      <c r="X11" s="14"/>
      <c r="Y11" s="14"/>
      <c r="Z11" s="14"/>
      <c r="AA11" s="14"/>
      <c r="AB11" s="18"/>
      <c r="AC11" s="14"/>
      <c r="AD11" s="5"/>
    </row>
    <row r="12" spans="1:32" s="2" customFormat="1" ht="23.25" hidden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6"/>
      <c r="T12" s="13"/>
      <c r="U12" s="17"/>
      <c r="V12" s="14"/>
      <c r="W12" s="14"/>
      <c r="X12" s="14"/>
      <c r="Y12" s="14"/>
      <c r="Z12" s="14"/>
      <c r="AA12" s="14"/>
      <c r="AB12" s="18"/>
      <c r="AC12" s="14"/>
      <c r="AD12" s="5"/>
    </row>
    <row r="13" spans="1:32" s="2" customFormat="1" ht="23.25" hidden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6"/>
      <c r="T13" s="13"/>
      <c r="U13" s="17"/>
      <c r="V13" s="14"/>
      <c r="W13" s="14"/>
      <c r="X13" s="14"/>
      <c r="Y13" s="14"/>
      <c r="Z13" s="14"/>
      <c r="AA13" s="14"/>
      <c r="AB13" s="18"/>
      <c r="AC13" s="14"/>
      <c r="AD13" s="5"/>
    </row>
    <row r="14" spans="1:32" s="2" customFormat="1" ht="23.25" hidden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8"/>
      <c r="AC14" s="14"/>
      <c r="AD14" s="5"/>
    </row>
    <row r="15" spans="1:32" s="2" customFormat="1" ht="15.75" hidden="1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5"/>
    </row>
    <row r="16" spans="1:32" s="2" customFormat="1" ht="194.25" hidden="1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30" s="2" customFormat="1" ht="23.25" hidden="1" x14ac:dyDescent="0.2">
      <c r="A17" s="171" t="s">
        <v>464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82"/>
    </row>
    <row r="18" spans="1:30" s="2" customFormat="1" ht="23.25" hidden="1" x14ac:dyDescent="0.2">
      <c r="A18" s="20">
        <v>1</v>
      </c>
      <c r="B18" s="20" t="s">
        <v>58</v>
      </c>
      <c r="C18" s="20">
        <v>792</v>
      </c>
      <c r="D18" s="20">
        <v>509</v>
      </c>
      <c r="E18" s="20" t="s">
        <v>50</v>
      </c>
      <c r="F18" s="20">
        <v>2</v>
      </c>
      <c r="G18" s="20">
        <v>1</v>
      </c>
      <c r="H18" s="20">
        <v>2</v>
      </c>
      <c r="I18" s="20">
        <v>8</v>
      </c>
      <c r="J18" s="20">
        <f>(G18*400)+(H18*100)+I18</f>
        <v>608</v>
      </c>
      <c r="K18" s="20">
        <v>250</v>
      </c>
      <c r="L18" s="21">
        <f t="shared" ref="L18:L22" si="0">J18*K18</f>
        <v>152000</v>
      </c>
      <c r="M18" s="20">
        <v>1</v>
      </c>
      <c r="N18" s="20" t="s">
        <v>51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83"/>
    </row>
    <row r="19" spans="1:30" s="2" customFormat="1" ht="23.25" hidden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>
        <v>65.8</v>
      </c>
      <c r="K19" s="20">
        <v>250</v>
      </c>
      <c r="L19" s="21">
        <f t="shared" si="0"/>
        <v>16450</v>
      </c>
      <c r="M19" s="20">
        <v>2</v>
      </c>
      <c r="N19" s="20" t="s">
        <v>52</v>
      </c>
      <c r="O19" s="20" t="s">
        <v>53</v>
      </c>
      <c r="P19" s="20" t="s">
        <v>54</v>
      </c>
      <c r="Q19" s="20">
        <v>266</v>
      </c>
      <c r="R19" s="20"/>
      <c r="S19" s="53">
        <v>6900</v>
      </c>
      <c r="T19" s="22">
        <v>31</v>
      </c>
      <c r="U19" s="45">
        <v>0.85</v>
      </c>
      <c r="V19" s="21">
        <f t="shared" ref="V19:V22" si="1">Q19*S19*U19</f>
        <v>1560090</v>
      </c>
      <c r="W19" s="21">
        <f t="shared" ref="W19:W22" si="2">Q19*S19-V19</f>
        <v>275310</v>
      </c>
      <c r="X19" s="21">
        <f t="shared" ref="X19:X22" si="3">L19+W19</f>
        <v>291760</v>
      </c>
      <c r="Y19" s="21"/>
      <c r="Z19" s="21"/>
      <c r="AA19" s="21">
        <f t="shared" ref="AA19:AA22" si="4">X19-Z19</f>
        <v>291760</v>
      </c>
      <c r="AB19" s="23">
        <v>2.0000000000000001E-4</v>
      </c>
      <c r="AC19" s="21"/>
      <c r="AD19" s="84"/>
    </row>
    <row r="20" spans="1:30" s="2" customFormat="1" ht="23.25" hidden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>
        <v>15</v>
      </c>
      <c r="K20" s="20">
        <v>250</v>
      </c>
      <c r="L20" s="21">
        <f t="shared" si="0"/>
        <v>3750</v>
      </c>
      <c r="M20" s="20">
        <v>3</v>
      </c>
      <c r="N20" s="20" t="s">
        <v>55</v>
      </c>
      <c r="O20" s="20" t="s">
        <v>53</v>
      </c>
      <c r="P20" s="20" t="s">
        <v>60</v>
      </c>
      <c r="Q20" s="20">
        <v>60</v>
      </c>
      <c r="R20" s="20"/>
      <c r="S20" s="53">
        <v>2600</v>
      </c>
      <c r="T20" s="22">
        <v>31</v>
      </c>
      <c r="U20" s="45">
        <v>0.85</v>
      </c>
      <c r="V20" s="21">
        <f t="shared" si="1"/>
        <v>132600</v>
      </c>
      <c r="W20" s="21">
        <f t="shared" si="2"/>
        <v>23400</v>
      </c>
      <c r="X20" s="21">
        <f t="shared" si="3"/>
        <v>27150</v>
      </c>
      <c r="Y20" s="21"/>
      <c r="Z20" s="21"/>
      <c r="AA20" s="21">
        <f t="shared" si="4"/>
        <v>27150</v>
      </c>
      <c r="AB20" s="23">
        <v>2.0000000000000001E-4</v>
      </c>
      <c r="AC20" s="21"/>
      <c r="AD20" s="84"/>
    </row>
    <row r="21" spans="1:30" s="2" customFormat="1" ht="23.25" hidden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>
        <v>12.375</v>
      </c>
      <c r="K21" s="20">
        <v>250</v>
      </c>
      <c r="L21" s="21">
        <f t="shared" si="0"/>
        <v>3093.75</v>
      </c>
      <c r="M21" s="20">
        <v>2</v>
      </c>
      <c r="N21" s="73" t="s">
        <v>59</v>
      </c>
      <c r="O21" s="20" t="s">
        <v>53</v>
      </c>
      <c r="P21" s="20" t="s">
        <v>61</v>
      </c>
      <c r="Q21" s="20">
        <v>49.5</v>
      </c>
      <c r="R21" s="20"/>
      <c r="S21" s="53">
        <v>6900</v>
      </c>
      <c r="T21" s="22">
        <v>31</v>
      </c>
      <c r="U21" s="45">
        <v>0.85</v>
      </c>
      <c r="V21" s="21">
        <f t="shared" si="1"/>
        <v>290317.5</v>
      </c>
      <c r="W21" s="21">
        <f t="shared" si="2"/>
        <v>51232.5</v>
      </c>
      <c r="X21" s="21">
        <f t="shared" si="3"/>
        <v>54326.25</v>
      </c>
      <c r="Y21" s="21"/>
      <c r="Z21" s="21"/>
      <c r="AA21" s="21">
        <f t="shared" si="4"/>
        <v>54326.25</v>
      </c>
      <c r="AB21" s="23">
        <v>3.0000000000000001E-3</v>
      </c>
      <c r="AC21" s="21">
        <f t="shared" ref="AC21" si="5">AA21*AB21</f>
        <v>162.97874999999999</v>
      </c>
      <c r="AD21" s="84">
        <f t="shared" ref="AD21" si="6">AA21*AB21</f>
        <v>162.97874999999999</v>
      </c>
    </row>
    <row r="22" spans="1:30" s="2" customFormat="1" ht="18" hidden="1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>
        <v>40.5</v>
      </c>
      <c r="K22" s="20">
        <v>250</v>
      </c>
      <c r="L22" s="21">
        <f t="shared" si="0"/>
        <v>10125</v>
      </c>
      <c r="M22" s="20">
        <v>3</v>
      </c>
      <c r="N22" s="20" t="s">
        <v>55</v>
      </c>
      <c r="O22" s="20" t="s">
        <v>53</v>
      </c>
      <c r="P22" s="20" t="s">
        <v>62</v>
      </c>
      <c r="Q22" s="20">
        <v>162</v>
      </c>
      <c r="R22" s="20"/>
      <c r="S22" s="53">
        <v>2600</v>
      </c>
      <c r="T22" s="22">
        <v>31</v>
      </c>
      <c r="U22" s="45">
        <v>0.85</v>
      </c>
      <c r="V22" s="21">
        <f t="shared" si="1"/>
        <v>358020</v>
      </c>
      <c r="W22" s="21">
        <f t="shared" si="2"/>
        <v>63180</v>
      </c>
      <c r="X22" s="21">
        <f t="shared" si="3"/>
        <v>73305</v>
      </c>
      <c r="Y22" s="21"/>
      <c r="Z22" s="21"/>
      <c r="AA22" s="21">
        <f t="shared" si="4"/>
        <v>73305</v>
      </c>
      <c r="AB22" s="23">
        <v>2.0000000000000001E-4</v>
      </c>
      <c r="AC22" s="21"/>
      <c r="AD22" s="84"/>
    </row>
    <row r="23" spans="1:30" s="2" customFormat="1" ht="1.5" customHeight="1" x14ac:dyDescent="0.2">
      <c r="A23" s="96"/>
      <c r="B23" s="96"/>
      <c r="C23" s="96"/>
      <c r="D23" s="96"/>
      <c r="E23" s="96"/>
      <c r="F23" s="96"/>
      <c r="G23" s="96"/>
      <c r="H23" s="96"/>
      <c r="I23" s="96"/>
      <c r="J23" s="20"/>
      <c r="K23" s="20"/>
      <c r="L23" s="21"/>
      <c r="M23" s="20"/>
      <c r="N23" s="20"/>
      <c r="O23" s="20"/>
      <c r="P23" s="20"/>
      <c r="Q23" s="20"/>
      <c r="R23" s="20"/>
      <c r="S23" s="53"/>
      <c r="T23" s="22"/>
      <c r="U23" s="45"/>
      <c r="V23" s="21"/>
      <c r="W23" s="21"/>
      <c r="X23" s="21"/>
      <c r="Y23" s="21"/>
      <c r="Z23" s="21"/>
      <c r="AA23" s="21"/>
      <c r="AB23" s="23"/>
      <c r="AC23" s="21"/>
      <c r="AD23" s="84"/>
    </row>
    <row r="24" spans="1:30" s="2" customFormat="1" ht="23.25" hidden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20"/>
      <c r="N24" s="20"/>
      <c r="O24" s="20"/>
      <c r="P24" s="20"/>
      <c r="Q24" s="20"/>
      <c r="R24" s="20"/>
      <c r="S24" s="53"/>
      <c r="T24" s="22"/>
      <c r="U24" s="45"/>
      <c r="V24" s="21"/>
      <c r="W24" s="21"/>
      <c r="X24" s="21"/>
      <c r="Y24" s="21"/>
      <c r="Z24" s="21"/>
      <c r="AA24" s="21"/>
      <c r="AB24" s="23"/>
      <c r="AC24" s="21"/>
      <c r="AD24" s="84"/>
    </row>
    <row r="25" spans="1:30" s="2" customFormat="1" ht="23.25" hidden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20"/>
      <c r="N25" s="20"/>
      <c r="O25" s="20"/>
      <c r="P25" s="20"/>
      <c r="Q25" s="20"/>
      <c r="R25" s="20"/>
      <c r="S25" s="21"/>
      <c r="T25" s="22"/>
      <c r="U25" s="22"/>
      <c r="V25" s="21"/>
      <c r="W25" s="21"/>
      <c r="X25" s="21"/>
      <c r="Y25" s="21"/>
      <c r="Z25" s="21"/>
      <c r="AA25" s="21"/>
      <c r="AB25" s="21"/>
      <c r="AC25" s="21"/>
      <c r="AD25" s="85"/>
    </row>
    <row r="26" spans="1:30" s="2" customFormat="1" ht="116.25" hidden="1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83"/>
    </row>
    <row r="27" spans="1:30" s="2" customFormat="1" ht="23.25" x14ac:dyDescent="0.2">
      <c r="A27" s="163" t="s">
        <v>65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70"/>
      <c r="AD27" s="82"/>
    </row>
    <row r="28" spans="1:30" s="2" customFormat="1" ht="23.25" x14ac:dyDescent="0.2">
      <c r="A28" s="20">
        <v>1</v>
      </c>
      <c r="B28" s="20">
        <v>71692</v>
      </c>
      <c r="C28" s="20">
        <v>778</v>
      </c>
      <c r="D28" s="20">
        <v>1357</v>
      </c>
      <c r="E28" s="20" t="s">
        <v>50</v>
      </c>
      <c r="F28" s="20">
        <v>2</v>
      </c>
      <c r="G28" s="20">
        <v>1</v>
      </c>
      <c r="H28" s="20">
        <v>0</v>
      </c>
      <c r="I28" s="20">
        <v>36</v>
      </c>
      <c r="J28" s="20">
        <f>(G28*400)+(H28*100)+I28</f>
        <v>436</v>
      </c>
      <c r="K28" s="20">
        <v>800</v>
      </c>
      <c r="L28" s="21">
        <f>J28*K28</f>
        <v>348800</v>
      </c>
      <c r="M28" s="20">
        <v>1</v>
      </c>
      <c r="N28" s="20" t="s">
        <v>51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83"/>
    </row>
    <row r="29" spans="1:30" s="2" customFormat="1" ht="23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>
        <v>8</v>
      </c>
      <c r="K29" s="20">
        <v>800</v>
      </c>
      <c r="L29" s="21">
        <f>J29*K29</f>
        <v>6400</v>
      </c>
      <c r="M29" s="20">
        <v>2</v>
      </c>
      <c r="N29" s="20">
        <v>504</v>
      </c>
      <c r="O29" s="20" t="s">
        <v>79</v>
      </c>
      <c r="P29" s="20" t="s">
        <v>67</v>
      </c>
      <c r="Q29" s="20">
        <v>32</v>
      </c>
      <c r="R29" s="20"/>
      <c r="S29" s="53">
        <v>2650</v>
      </c>
      <c r="T29" s="20">
        <v>13</v>
      </c>
      <c r="U29" s="24">
        <v>0.55000000000000004</v>
      </c>
      <c r="V29" s="21">
        <f>Q29*S29*U29</f>
        <v>46640.000000000007</v>
      </c>
      <c r="W29" s="21">
        <f>Q29*S29-V29</f>
        <v>38159.999999999993</v>
      </c>
      <c r="X29" s="21">
        <f>L29+W29</f>
        <v>44559.999999999993</v>
      </c>
      <c r="Y29" s="21"/>
      <c r="Z29" s="21"/>
      <c r="AA29" s="21">
        <f>X29-Z29</f>
        <v>44559.999999999993</v>
      </c>
      <c r="AB29" s="25">
        <v>3.0000000000000001E-3</v>
      </c>
      <c r="AC29" s="20">
        <f>AA29*AB29</f>
        <v>133.67999999999998</v>
      </c>
      <c r="AD29" s="84">
        <f>AA29*AB29</f>
        <v>133.67999999999998</v>
      </c>
    </row>
    <row r="30" spans="1:30" s="2" customFormat="1" ht="16.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>
        <v>186</v>
      </c>
      <c r="K30" s="20">
        <v>800</v>
      </c>
      <c r="L30" s="21">
        <f>J30*K30</f>
        <v>148800</v>
      </c>
      <c r="M30" s="20">
        <v>1</v>
      </c>
      <c r="N30" s="20"/>
      <c r="O30" s="20"/>
      <c r="P30" s="20"/>
      <c r="Q30" s="20">
        <v>0</v>
      </c>
      <c r="R30" s="20"/>
      <c r="S30" s="20">
        <v>0</v>
      </c>
      <c r="T30" s="20">
        <v>0</v>
      </c>
      <c r="U30" s="20">
        <v>0</v>
      </c>
      <c r="V30" s="21">
        <v>0</v>
      </c>
      <c r="W30" s="21">
        <v>0</v>
      </c>
      <c r="X30" s="21">
        <f>L30+W30</f>
        <v>148800</v>
      </c>
      <c r="Y30" s="21"/>
      <c r="Z30" s="21"/>
      <c r="AA30" s="21">
        <f>X30-Z30</f>
        <v>148800</v>
      </c>
      <c r="AB30" s="20"/>
      <c r="AC30" s="20">
        <v>0</v>
      </c>
      <c r="AD30" s="83"/>
    </row>
    <row r="31" spans="1:30" s="2" customFormat="1" ht="16.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83"/>
    </row>
    <row r="32" spans="1:30" s="2" customFormat="1" ht="1.5" customHeight="1" x14ac:dyDescent="0.2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70"/>
      <c r="AD32" s="83"/>
    </row>
    <row r="33" spans="1:30" s="2" customFormat="1" ht="17.25" hidden="1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83"/>
    </row>
    <row r="34" spans="1:30" s="2" customFormat="1" ht="15.75" hidden="1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0"/>
      <c r="N34" s="20"/>
      <c r="O34" s="20"/>
      <c r="P34" s="20"/>
      <c r="Q34" s="20"/>
      <c r="R34" s="20"/>
      <c r="S34" s="20"/>
      <c r="T34" s="20"/>
      <c r="U34" s="24"/>
      <c r="V34" s="21"/>
      <c r="W34" s="21"/>
      <c r="X34" s="21"/>
      <c r="Y34" s="20"/>
      <c r="Z34" s="20"/>
      <c r="AA34" s="21"/>
      <c r="AB34" s="25"/>
      <c r="AC34" s="26"/>
      <c r="AD34" s="83"/>
    </row>
    <row r="35" spans="1:30" s="2" customFormat="1" ht="15.75" hidden="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20"/>
      <c r="K35" s="19"/>
      <c r="L35" s="21"/>
      <c r="M35" s="19"/>
      <c r="N35" s="20"/>
      <c r="O35" s="20"/>
      <c r="P35" s="20"/>
      <c r="Q35" s="20"/>
      <c r="R35" s="19"/>
      <c r="S35" s="20"/>
      <c r="T35" s="20"/>
      <c r="U35" s="24"/>
      <c r="V35" s="21"/>
      <c r="W35" s="21"/>
      <c r="X35" s="21"/>
      <c r="Y35" s="19"/>
      <c r="Z35" s="19"/>
      <c r="AA35" s="21"/>
      <c r="AB35" s="27"/>
      <c r="AC35" s="26"/>
      <c r="AD35" s="83"/>
    </row>
    <row r="36" spans="1:30" s="2" customFormat="1" ht="17.25" hidden="1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20"/>
      <c r="K36" s="19"/>
      <c r="L36" s="21"/>
      <c r="M36" s="19"/>
      <c r="N36" s="20"/>
      <c r="O36" s="20"/>
      <c r="P36" s="20"/>
      <c r="Q36" s="20"/>
      <c r="R36" s="19"/>
      <c r="S36" s="20"/>
      <c r="T36" s="20"/>
      <c r="U36" s="24"/>
      <c r="V36" s="21"/>
      <c r="W36" s="21"/>
      <c r="X36" s="21"/>
      <c r="Y36" s="19"/>
      <c r="Z36" s="19"/>
      <c r="AA36" s="21"/>
      <c r="AB36" s="27"/>
      <c r="AC36" s="26"/>
      <c r="AD36" s="83"/>
    </row>
    <row r="37" spans="1:30" s="2" customFormat="1" ht="17.25" hidden="1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20"/>
      <c r="K37" s="19"/>
      <c r="L37" s="21"/>
      <c r="M37" s="19"/>
      <c r="N37" s="20"/>
      <c r="O37" s="20"/>
      <c r="P37" s="20"/>
      <c r="Q37" s="20"/>
      <c r="R37" s="19"/>
      <c r="S37" s="20"/>
      <c r="T37" s="20"/>
      <c r="U37" s="24"/>
      <c r="V37" s="21"/>
      <c r="W37" s="21"/>
      <c r="X37" s="21"/>
      <c r="Y37" s="19"/>
      <c r="Z37" s="19"/>
      <c r="AA37" s="21"/>
      <c r="AB37" s="27"/>
      <c r="AC37" s="26"/>
      <c r="AD37" s="83"/>
    </row>
    <row r="38" spans="1:30" s="2" customFormat="1" ht="17.25" hidden="1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20"/>
      <c r="K38" s="19"/>
      <c r="L38" s="2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  <c r="AB38" s="20"/>
      <c r="AC38" s="20"/>
      <c r="AD38" s="83"/>
    </row>
    <row r="39" spans="1:30" s="2" customFormat="1" ht="119.25" hidden="1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6"/>
      <c r="AD39" s="83"/>
    </row>
    <row r="40" spans="1:30" s="2" customFormat="1" ht="23.25" hidden="1" x14ac:dyDescent="0.2">
      <c r="A40" s="163" t="s">
        <v>68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70"/>
      <c r="AD40" s="82"/>
    </row>
    <row r="41" spans="1:30" s="2" customFormat="1" ht="23.25" hidden="1" x14ac:dyDescent="0.2">
      <c r="A41" s="19"/>
      <c r="B41" s="19" t="s">
        <v>70</v>
      </c>
      <c r="C41" s="19">
        <v>787</v>
      </c>
      <c r="D41" s="19">
        <v>1090</v>
      </c>
      <c r="E41" s="19" t="s">
        <v>69</v>
      </c>
      <c r="F41" s="19">
        <v>2</v>
      </c>
      <c r="G41" s="19">
        <v>2</v>
      </c>
      <c r="H41" s="19">
        <v>2</v>
      </c>
      <c r="I41" s="19">
        <v>30</v>
      </c>
      <c r="J41" s="20">
        <f>(G41*400)+(H41*100)+I41</f>
        <v>1030</v>
      </c>
      <c r="K41" s="19">
        <v>325</v>
      </c>
      <c r="L41" s="21">
        <f>J41*K41</f>
        <v>334750</v>
      </c>
      <c r="M41" s="19">
        <v>1</v>
      </c>
      <c r="N41" s="19" t="s">
        <v>51</v>
      </c>
      <c r="O41" s="19"/>
      <c r="P41" s="19"/>
      <c r="Q41" s="19"/>
      <c r="R41" s="19"/>
      <c r="S41" s="19"/>
      <c r="T41" s="19"/>
      <c r="U41" s="19"/>
      <c r="V41" s="21">
        <f>Q40*S40*U40</f>
        <v>0</v>
      </c>
      <c r="W41" s="19"/>
      <c r="X41" s="19"/>
      <c r="Y41" s="19"/>
      <c r="Z41" s="19"/>
      <c r="AA41" s="19"/>
      <c r="AB41" s="19"/>
      <c r="AC41" s="19"/>
      <c r="AD41" s="83"/>
    </row>
    <row r="42" spans="1:30" s="2" customFormat="1" ht="18.75" hidden="1" customHeight="1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>
        <v>38.74</v>
      </c>
      <c r="K42" s="19">
        <v>325</v>
      </c>
      <c r="L42" s="21">
        <f>J42*K42</f>
        <v>12590.5</v>
      </c>
      <c r="M42" s="19">
        <v>2</v>
      </c>
      <c r="N42" s="19" t="s">
        <v>66</v>
      </c>
      <c r="O42" s="19" t="s">
        <v>53</v>
      </c>
      <c r="P42" s="19" t="s">
        <v>54</v>
      </c>
      <c r="Q42" s="19">
        <v>154.97999999999999</v>
      </c>
      <c r="R42" s="19"/>
      <c r="S42" s="52">
        <v>6900</v>
      </c>
      <c r="T42" s="19">
        <v>22</v>
      </c>
      <c r="U42" s="29">
        <v>0.85</v>
      </c>
      <c r="V42" s="21">
        <f t="shared" ref="V42:V53" si="7">Q42*S42*U42</f>
        <v>908957.7</v>
      </c>
      <c r="W42" s="21">
        <f t="shared" ref="W42:W53" si="8">Q42*S42-V42</f>
        <v>160404.30000000005</v>
      </c>
      <c r="X42" s="21">
        <f t="shared" ref="X42:X54" si="9">L42+W42</f>
        <v>172994.80000000005</v>
      </c>
      <c r="Y42" s="19"/>
      <c r="Z42" s="19"/>
      <c r="AA42" s="21">
        <f t="shared" ref="AA42:AA54" si="10">X42-Z42</f>
        <v>172994.80000000005</v>
      </c>
      <c r="AB42" s="27">
        <v>2.0000000000000001E-4</v>
      </c>
      <c r="AC42" s="26"/>
      <c r="AD42" s="84"/>
    </row>
    <row r="43" spans="1:30" s="2" customFormat="1" ht="16.5" hidden="1" customHeight="1" x14ac:dyDescent="0.2">
      <c r="A43" s="154" t="s">
        <v>71</v>
      </c>
      <c r="B43" s="155"/>
      <c r="C43" s="155"/>
      <c r="D43" s="155"/>
      <c r="E43" s="155"/>
      <c r="F43" s="155"/>
      <c r="G43" s="155"/>
      <c r="H43" s="155"/>
      <c r="I43" s="156"/>
      <c r="J43" s="19">
        <v>60</v>
      </c>
      <c r="K43" s="19">
        <v>325</v>
      </c>
      <c r="L43" s="21">
        <f>J43*K43</f>
        <v>19500</v>
      </c>
      <c r="M43" s="19">
        <v>2</v>
      </c>
      <c r="N43" s="19" t="s">
        <v>55</v>
      </c>
      <c r="O43" s="19" t="s">
        <v>79</v>
      </c>
      <c r="P43" s="19" t="s">
        <v>82</v>
      </c>
      <c r="Q43" s="19">
        <v>240</v>
      </c>
      <c r="R43" s="19"/>
      <c r="S43" s="52">
        <v>2600</v>
      </c>
      <c r="T43" s="19">
        <v>15</v>
      </c>
      <c r="U43" s="29">
        <v>0.65</v>
      </c>
      <c r="V43" s="21">
        <f t="shared" si="7"/>
        <v>405600</v>
      </c>
      <c r="W43" s="21">
        <f t="shared" si="8"/>
        <v>218400</v>
      </c>
      <c r="X43" s="21">
        <f t="shared" si="9"/>
        <v>237900</v>
      </c>
      <c r="Y43" s="19"/>
      <c r="Z43" s="19"/>
      <c r="AA43" s="21">
        <f t="shared" si="10"/>
        <v>237900</v>
      </c>
      <c r="AB43" s="27">
        <v>3.0000000000000001E-3</v>
      </c>
      <c r="AC43" s="26">
        <f t="shared" ref="AC43:AC54" si="11">AA43*AB43</f>
        <v>713.7</v>
      </c>
      <c r="AD43" s="84">
        <f t="shared" ref="AD43:AD54" si="12">AA43*AB43</f>
        <v>713.7</v>
      </c>
    </row>
    <row r="44" spans="1:30" s="2" customFormat="1" ht="23.25" hidden="1" x14ac:dyDescent="0.2">
      <c r="A44" s="154" t="s">
        <v>72</v>
      </c>
      <c r="B44" s="155"/>
      <c r="C44" s="155"/>
      <c r="D44" s="155"/>
      <c r="E44" s="155"/>
      <c r="F44" s="155"/>
      <c r="G44" s="155"/>
      <c r="H44" s="155"/>
      <c r="I44" s="156"/>
      <c r="J44" s="19">
        <v>36</v>
      </c>
      <c r="K44" s="19">
        <v>325</v>
      </c>
      <c r="L44" s="21">
        <f t="shared" ref="L44:L53" si="13">J41*K41</f>
        <v>334750</v>
      </c>
      <c r="M44" s="19">
        <v>2</v>
      </c>
      <c r="N44" s="19" t="s">
        <v>66</v>
      </c>
      <c r="O44" s="19" t="s">
        <v>53</v>
      </c>
      <c r="P44" s="19" t="s">
        <v>54</v>
      </c>
      <c r="Q44" s="19">
        <v>144</v>
      </c>
      <c r="R44" s="19"/>
      <c r="S44" s="52">
        <v>6900</v>
      </c>
      <c r="T44" s="19">
        <v>34</v>
      </c>
      <c r="U44" s="29">
        <v>0.85</v>
      </c>
      <c r="V44" s="21">
        <f t="shared" si="7"/>
        <v>844560</v>
      </c>
      <c r="W44" s="21">
        <f t="shared" si="8"/>
        <v>149040</v>
      </c>
      <c r="X44" s="21">
        <f t="shared" si="9"/>
        <v>483790</v>
      </c>
      <c r="Y44" s="19"/>
      <c r="Z44" s="19"/>
      <c r="AA44" s="21">
        <f t="shared" si="10"/>
        <v>483790</v>
      </c>
      <c r="AB44" s="27">
        <v>2.0000000000000001E-4</v>
      </c>
      <c r="AC44" s="26"/>
      <c r="AD44" s="84"/>
    </row>
    <row r="45" spans="1:30" s="2" customFormat="1" ht="23.25" hidden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>
        <v>29.75</v>
      </c>
      <c r="K45" s="19">
        <v>325</v>
      </c>
      <c r="L45" s="21">
        <f t="shared" si="13"/>
        <v>12590.5</v>
      </c>
      <c r="M45" s="19">
        <v>2</v>
      </c>
      <c r="N45" s="19" t="s">
        <v>55</v>
      </c>
      <c r="O45" s="19" t="s">
        <v>79</v>
      </c>
      <c r="P45" s="19" t="s">
        <v>63</v>
      </c>
      <c r="Q45" s="19">
        <v>119</v>
      </c>
      <c r="R45" s="19"/>
      <c r="S45" s="52">
        <v>2600</v>
      </c>
      <c r="T45" s="19">
        <v>6</v>
      </c>
      <c r="U45" s="29">
        <v>0.2</v>
      </c>
      <c r="V45" s="21">
        <f t="shared" si="7"/>
        <v>61880</v>
      </c>
      <c r="W45" s="21">
        <f t="shared" si="8"/>
        <v>247520</v>
      </c>
      <c r="X45" s="21">
        <f t="shared" si="9"/>
        <v>260110.5</v>
      </c>
      <c r="Y45" s="19"/>
      <c r="Z45" s="19"/>
      <c r="AA45" s="21">
        <f t="shared" si="10"/>
        <v>260110.5</v>
      </c>
      <c r="AB45" s="27">
        <v>3.0000000000000001E-3</v>
      </c>
      <c r="AC45" s="26">
        <f t="shared" si="11"/>
        <v>780.33150000000001</v>
      </c>
      <c r="AD45" s="84">
        <f t="shared" si="12"/>
        <v>780.33150000000001</v>
      </c>
    </row>
    <row r="46" spans="1:30" s="2" customFormat="1" ht="23.25" hidden="1" x14ac:dyDescent="0.2">
      <c r="A46" s="154" t="s">
        <v>73</v>
      </c>
      <c r="B46" s="155"/>
      <c r="C46" s="155"/>
      <c r="D46" s="155"/>
      <c r="E46" s="155"/>
      <c r="F46" s="155"/>
      <c r="G46" s="155"/>
      <c r="H46" s="155"/>
      <c r="I46" s="156"/>
      <c r="J46" s="19">
        <v>70</v>
      </c>
      <c r="K46" s="19">
        <v>325</v>
      </c>
      <c r="L46" s="21">
        <f t="shared" si="13"/>
        <v>19500</v>
      </c>
      <c r="M46" s="19">
        <v>2</v>
      </c>
      <c r="N46" s="19" t="s">
        <v>66</v>
      </c>
      <c r="O46" s="19" t="s">
        <v>79</v>
      </c>
      <c r="P46" s="19" t="s">
        <v>54</v>
      </c>
      <c r="Q46" s="19">
        <v>280</v>
      </c>
      <c r="R46" s="19"/>
      <c r="S46" s="52">
        <v>6900</v>
      </c>
      <c r="T46" s="19">
        <v>10</v>
      </c>
      <c r="U46" s="29">
        <v>0.4</v>
      </c>
      <c r="V46" s="21">
        <f t="shared" si="7"/>
        <v>772800</v>
      </c>
      <c r="W46" s="21">
        <f t="shared" si="8"/>
        <v>1159200</v>
      </c>
      <c r="X46" s="21">
        <f t="shared" si="9"/>
        <v>1178700</v>
      </c>
      <c r="Y46" s="19"/>
      <c r="Z46" s="19"/>
      <c r="AA46" s="21">
        <f t="shared" si="10"/>
        <v>1178700</v>
      </c>
      <c r="AB46" s="27">
        <v>2.0000000000000001E-4</v>
      </c>
      <c r="AC46" s="26"/>
      <c r="AD46" s="84"/>
    </row>
    <row r="47" spans="1:30" s="2" customFormat="1" ht="23.25" hidden="1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>
        <v>7</v>
      </c>
      <c r="K47" s="19">
        <v>325</v>
      </c>
      <c r="L47" s="21">
        <f t="shared" si="13"/>
        <v>11700</v>
      </c>
      <c r="M47" s="19">
        <v>3</v>
      </c>
      <c r="N47" s="19" t="s">
        <v>55</v>
      </c>
      <c r="O47" s="19" t="s">
        <v>79</v>
      </c>
      <c r="P47" s="19" t="s">
        <v>77</v>
      </c>
      <c r="Q47" s="19">
        <v>28</v>
      </c>
      <c r="R47" s="19"/>
      <c r="S47" s="52">
        <v>2600</v>
      </c>
      <c r="T47" s="19">
        <v>10</v>
      </c>
      <c r="U47" s="29">
        <v>0.4</v>
      </c>
      <c r="V47" s="21">
        <f t="shared" si="7"/>
        <v>29120</v>
      </c>
      <c r="W47" s="21">
        <f t="shared" si="8"/>
        <v>43680</v>
      </c>
      <c r="X47" s="21">
        <f t="shared" si="9"/>
        <v>55380</v>
      </c>
      <c r="Y47" s="19"/>
      <c r="Z47" s="19"/>
      <c r="AA47" s="21">
        <f t="shared" si="10"/>
        <v>55380</v>
      </c>
      <c r="AB47" s="27">
        <v>1E-4</v>
      </c>
      <c r="AC47" s="26"/>
      <c r="AD47" s="84"/>
    </row>
    <row r="48" spans="1:30" s="2" customFormat="1" ht="23.25" hidden="1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>
        <v>55.25</v>
      </c>
      <c r="K48" s="19">
        <v>325</v>
      </c>
      <c r="L48" s="21">
        <f t="shared" si="13"/>
        <v>9668.75</v>
      </c>
      <c r="M48" s="19">
        <v>2</v>
      </c>
      <c r="N48" s="19" t="s">
        <v>66</v>
      </c>
      <c r="O48" s="19" t="s">
        <v>53</v>
      </c>
      <c r="P48" s="19" t="s">
        <v>54</v>
      </c>
      <c r="Q48" s="19">
        <v>221</v>
      </c>
      <c r="R48" s="19"/>
      <c r="S48" s="52">
        <v>6900</v>
      </c>
      <c r="T48" s="19">
        <v>27</v>
      </c>
      <c r="U48" s="29">
        <v>0.85</v>
      </c>
      <c r="V48" s="21">
        <f t="shared" si="7"/>
        <v>1296165</v>
      </c>
      <c r="W48" s="21">
        <f t="shared" si="8"/>
        <v>228735</v>
      </c>
      <c r="X48" s="21">
        <f t="shared" si="9"/>
        <v>238403.75</v>
      </c>
      <c r="Y48" s="19"/>
      <c r="Z48" s="19"/>
      <c r="AA48" s="21">
        <f t="shared" si="10"/>
        <v>238403.75</v>
      </c>
      <c r="AB48" s="27">
        <v>2.0000000000000001E-4</v>
      </c>
      <c r="AC48" s="26"/>
      <c r="AD48" s="84"/>
    </row>
    <row r="49" spans="1:30" s="2" customFormat="1" ht="23.25" hidden="1" x14ac:dyDescent="0.2">
      <c r="A49" s="154" t="s">
        <v>74</v>
      </c>
      <c r="B49" s="155"/>
      <c r="C49" s="155"/>
      <c r="D49" s="155"/>
      <c r="E49" s="155"/>
      <c r="F49" s="155"/>
      <c r="G49" s="155"/>
      <c r="H49" s="155"/>
      <c r="I49" s="156"/>
      <c r="J49" s="19">
        <v>18</v>
      </c>
      <c r="K49" s="19">
        <v>325</v>
      </c>
      <c r="L49" s="21">
        <f t="shared" si="13"/>
        <v>22750</v>
      </c>
      <c r="M49" s="19">
        <v>3</v>
      </c>
      <c r="N49" s="19" t="s">
        <v>55</v>
      </c>
      <c r="O49" s="19" t="s">
        <v>79</v>
      </c>
      <c r="P49" s="19" t="s">
        <v>78</v>
      </c>
      <c r="Q49" s="19">
        <v>72</v>
      </c>
      <c r="R49" s="19"/>
      <c r="S49" s="52">
        <v>2600</v>
      </c>
      <c r="T49" s="19">
        <v>27</v>
      </c>
      <c r="U49" s="29">
        <v>0.08</v>
      </c>
      <c r="V49" s="21">
        <f t="shared" si="7"/>
        <v>14976</v>
      </c>
      <c r="W49" s="21">
        <f t="shared" si="8"/>
        <v>172224</v>
      </c>
      <c r="X49" s="21">
        <f t="shared" si="9"/>
        <v>194974</v>
      </c>
      <c r="Y49" s="19"/>
      <c r="Z49" s="19"/>
      <c r="AA49" s="21">
        <f t="shared" si="10"/>
        <v>194974</v>
      </c>
      <c r="AB49" s="27">
        <v>2.0000000000000001E-4</v>
      </c>
      <c r="AC49" s="26"/>
      <c r="AD49" s="84"/>
    </row>
    <row r="50" spans="1:30" s="2" customFormat="1" ht="23.25" hidden="1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>
        <v>15.75</v>
      </c>
      <c r="K50" s="19">
        <v>325</v>
      </c>
      <c r="L50" s="21">
        <f t="shared" si="13"/>
        <v>2275</v>
      </c>
      <c r="M50" s="19">
        <v>3</v>
      </c>
      <c r="N50" s="19" t="s">
        <v>55</v>
      </c>
      <c r="O50" s="19" t="s">
        <v>79</v>
      </c>
      <c r="P50" s="19" t="s">
        <v>77</v>
      </c>
      <c r="Q50" s="19">
        <v>63</v>
      </c>
      <c r="R50" s="19"/>
      <c r="S50" s="52">
        <v>2600</v>
      </c>
      <c r="T50" s="19">
        <v>27</v>
      </c>
      <c r="U50" s="29">
        <v>0.93</v>
      </c>
      <c r="V50" s="21">
        <f t="shared" si="7"/>
        <v>152334</v>
      </c>
      <c r="W50" s="21">
        <f t="shared" si="8"/>
        <v>11466</v>
      </c>
      <c r="X50" s="21">
        <f t="shared" si="9"/>
        <v>13741</v>
      </c>
      <c r="Y50" s="19"/>
      <c r="Z50" s="19"/>
      <c r="AA50" s="21">
        <f t="shared" si="10"/>
        <v>13741</v>
      </c>
      <c r="AB50" s="27">
        <v>1E-4</v>
      </c>
      <c r="AC50" s="26"/>
      <c r="AD50" s="84"/>
    </row>
    <row r="51" spans="1:30" s="2" customFormat="1" ht="17.25" hidden="1" customHeight="1" x14ac:dyDescent="0.2">
      <c r="A51" s="154" t="s">
        <v>75</v>
      </c>
      <c r="B51" s="155"/>
      <c r="C51" s="155"/>
      <c r="D51" s="155"/>
      <c r="E51" s="155"/>
      <c r="F51" s="155"/>
      <c r="G51" s="155"/>
      <c r="H51" s="155"/>
      <c r="I51" s="156"/>
      <c r="J51" s="19">
        <v>73.5</v>
      </c>
      <c r="K51" s="19">
        <v>325</v>
      </c>
      <c r="L51" s="21">
        <f t="shared" si="13"/>
        <v>17956.25</v>
      </c>
      <c r="M51" s="19">
        <v>2</v>
      </c>
      <c r="N51" s="19" t="s">
        <v>66</v>
      </c>
      <c r="O51" s="19" t="s">
        <v>53</v>
      </c>
      <c r="P51" s="19" t="s">
        <v>54</v>
      </c>
      <c r="Q51" s="19">
        <v>294</v>
      </c>
      <c r="R51" s="19"/>
      <c r="S51" s="52">
        <v>6900</v>
      </c>
      <c r="T51" s="19">
        <v>1</v>
      </c>
      <c r="U51" s="29">
        <v>0.02</v>
      </c>
      <c r="V51" s="21">
        <f t="shared" si="7"/>
        <v>40572</v>
      </c>
      <c r="W51" s="21">
        <f t="shared" si="8"/>
        <v>1988028</v>
      </c>
      <c r="X51" s="21">
        <f t="shared" si="9"/>
        <v>2005984.25</v>
      </c>
      <c r="Y51" s="19"/>
      <c r="Z51" s="19"/>
      <c r="AA51" s="21">
        <f t="shared" si="10"/>
        <v>2005984.25</v>
      </c>
      <c r="AB51" s="27">
        <v>2.0000000000000001E-4</v>
      </c>
      <c r="AC51" s="26"/>
      <c r="AD51" s="84"/>
    </row>
    <row r="52" spans="1:30" s="2" customFormat="1" ht="23.25" hidden="1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>
        <v>11.25</v>
      </c>
      <c r="K52" s="19">
        <v>325</v>
      </c>
      <c r="L52" s="21">
        <f t="shared" si="13"/>
        <v>5850</v>
      </c>
      <c r="M52" s="19">
        <v>3</v>
      </c>
      <c r="N52" s="19" t="s">
        <v>55</v>
      </c>
      <c r="O52" s="19" t="s">
        <v>79</v>
      </c>
      <c r="P52" s="19" t="s">
        <v>77</v>
      </c>
      <c r="Q52" s="19">
        <v>45</v>
      </c>
      <c r="R52" s="19"/>
      <c r="S52" s="52">
        <v>2600</v>
      </c>
      <c r="T52" s="19">
        <v>1</v>
      </c>
      <c r="U52" s="29">
        <v>0.03</v>
      </c>
      <c r="V52" s="21">
        <f t="shared" si="7"/>
        <v>3510</v>
      </c>
      <c r="W52" s="21">
        <f t="shared" si="8"/>
        <v>113490</v>
      </c>
      <c r="X52" s="21">
        <f t="shared" si="9"/>
        <v>119340</v>
      </c>
      <c r="Y52" s="19"/>
      <c r="Z52" s="19"/>
      <c r="AA52" s="21">
        <f t="shared" si="10"/>
        <v>119340</v>
      </c>
      <c r="AB52" s="27">
        <v>1E-4</v>
      </c>
      <c r="AC52" s="26"/>
      <c r="AD52" s="84"/>
    </row>
    <row r="53" spans="1:30" s="2" customFormat="1" ht="23.25" hidden="1" x14ac:dyDescent="0.2">
      <c r="A53" s="154" t="s">
        <v>76</v>
      </c>
      <c r="B53" s="155"/>
      <c r="C53" s="155"/>
      <c r="D53" s="155"/>
      <c r="E53" s="155"/>
      <c r="F53" s="155"/>
      <c r="G53" s="155"/>
      <c r="H53" s="155"/>
      <c r="I53" s="156"/>
      <c r="J53" s="19">
        <v>50</v>
      </c>
      <c r="K53" s="19">
        <v>325</v>
      </c>
      <c r="L53" s="21">
        <f t="shared" si="13"/>
        <v>5118.75</v>
      </c>
      <c r="M53" s="19">
        <v>3</v>
      </c>
      <c r="N53" s="19" t="s">
        <v>55</v>
      </c>
      <c r="O53" s="19" t="s">
        <v>79</v>
      </c>
      <c r="P53" s="19" t="s">
        <v>77</v>
      </c>
      <c r="Q53" s="19">
        <v>200</v>
      </c>
      <c r="R53" s="19"/>
      <c r="S53" s="52">
        <v>2600</v>
      </c>
      <c r="T53" s="19">
        <v>5</v>
      </c>
      <c r="U53" s="29">
        <v>0.15</v>
      </c>
      <c r="V53" s="21">
        <f t="shared" si="7"/>
        <v>78000</v>
      </c>
      <c r="W53" s="21">
        <f t="shared" si="8"/>
        <v>442000</v>
      </c>
      <c r="X53" s="21">
        <f t="shared" si="9"/>
        <v>447118.75</v>
      </c>
      <c r="Y53" s="19"/>
      <c r="Z53" s="19"/>
      <c r="AA53" s="21">
        <f t="shared" si="10"/>
        <v>447118.75</v>
      </c>
      <c r="AB53" s="27">
        <v>1E-4</v>
      </c>
      <c r="AC53" s="26"/>
      <c r="AD53" s="84"/>
    </row>
    <row r="54" spans="1:30" s="2" customFormat="1" ht="17.25" hidden="1" customHeight="1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>
        <v>587.26</v>
      </c>
      <c r="K54" s="19">
        <v>325</v>
      </c>
      <c r="L54" s="21">
        <v>190859.5</v>
      </c>
      <c r="M54" s="19">
        <v>1</v>
      </c>
      <c r="N54" s="19"/>
      <c r="O54" s="19"/>
      <c r="P54" s="19" t="s">
        <v>57</v>
      </c>
      <c r="Q54" s="19"/>
      <c r="R54" s="19"/>
      <c r="S54" s="19"/>
      <c r="T54" s="19"/>
      <c r="U54" s="19"/>
      <c r="V54" s="19">
        <v>0</v>
      </c>
      <c r="W54" s="21">
        <v>0</v>
      </c>
      <c r="X54" s="21">
        <f t="shared" si="9"/>
        <v>190859.5</v>
      </c>
      <c r="Y54" s="19"/>
      <c r="Z54" s="19"/>
      <c r="AA54" s="21">
        <f t="shared" si="10"/>
        <v>190859.5</v>
      </c>
      <c r="AB54" s="19">
        <v>0</v>
      </c>
      <c r="AC54" s="26">
        <f t="shared" si="11"/>
        <v>0</v>
      </c>
      <c r="AD54" s="84">
        <f t="shared" si="12"/>
        <v>0</v>
      </c>
    </row>
    <row r="55" spans="1:30" s="2" customFormat="1" ht="23.25" hidden="1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30"/>
      <c r="AD55" s="83"/>
    </row>
    <row r="56" spans="1:30" s="2" customFormat="1" ht="23.25" x14ac:dyDescent="0.2">
      <c r="A56" s="163" t="s">
        <v>80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70"/>
      <c r="AD56" s="82"/>
    </row>
    <row r="57" spans="1:30" s="2" customFormat="1" ht="23.25" x14ac:dyDescent="0.2">
      <c r="A57" s="19">
        <v>2</v>
      </c>
      <c r="B57" s="19" t="s">
        <v>81</v>
      </c>
      <c r="C57" s="19">
        <v>830</v>
      </c>
      <c r="D57" s="19">
        <v>1408</v>
      </c>
      <c r="E57" s="19" t="s">
        <v>69</v>
      </c>
      <c r="F57" s="19">
        <v>2</v>
      </c>
      <c r="G57" s="19">
        <v>1</v>
      </c>
      <c r="H57" s="19">
        <v>1</v>
      </c>
      <c r="I57" s="19">
        <v>67</v>
      </c>
      <c r="J57" s="54">
        <f>(G57*400)+(H57*100)+I57</f>
        <v>567</v>
      </c>
      <c r="K57" s="19">
        <v>880</v>
      </c>
      <c r="L57" s="21">
        <f>J57*K57</f>
        <v>498960</v>
      </c>
      <c r="M57" s="19">
        <v>1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83"/>
    </row>
    <row r="58" spans="1:30" s="2" customFormat="1" ht="23.25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>
        <v>14.06</v>
      </c>
      <c r="K58" s="19">
        <v>880</v>
      </c>
      <c r="L58" s="21">
        <f>J58*K58</f>
        <v>12372.800000000001</v>
      </c>
      <c r="M58" s="19">
        <v>2</v>
      </c>
      <c r="N58" s="19">
        <v>100</v>
      </c>
      <c r="O58" s="19" t="s">
        <v>53</v>
      </c>
      <c r="P58" s="19" t="s">
        <v>83</v>
      </c>
      <c r="Q58" s="19">
        <v>56.25</v>
      </c>
      <c r="R58" s="19"/>
      <c r="S58" s="19"/>
      <c r="T58" s="19">
        <v>0</v>
      </c>
      <c r="U58" s="19">
        <v>0</v>
      </c>
      <c r="V58" s="21">
        <f>Q58*S58*U58</f>
        <v>0</v>
      </c>
      <c r="W58" s="21">
        <f>Q58*S58-V58</f>
        <v>0</v>
      </c>
      <c r="X58" s="21">
        <f>L58+W58</f>
        <v>12372.800000000001</v>
      </c>
      <c r="Y58" s="19"/>
      <c r="Z58" s="19"/>
      <c r="AA58" s="21">
        <f>X58-Z58</f>
        <v>12372.800000000001</v>
      </c>
      <c r="AB58" s="27">
        <v>3.0000000000000001E-3</v>
      </c>
      <c r="AC58" s="26">
        <f>AA58*AB58</f>
        <v>37.118400000000001</v>
      </c>
      <c r="AD58" s="84">
        <f>AA58*AB58</f>
        <v>37.118400000000001</v>
      </c>
    </row>
    <row r="59" spans="1:30" s="2" customFormat="1" ht="23.25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>
        <v>30.88</v>
      </c>
      <c r="K59" s="19">
        <v>880</v>
      </c>
      <c r="L59" s="21">
        <f>J59*K59</f>
        <v>27174.399999999998</v>
      </c>
      <c r="M59" s="19">
        <v>2</v>
      </c>
      <c r="N59" s="19" t="s">
        <v>66</v>
      </c>
      <c r="O59" s="19" t="s">
        <v>53</v>
      </c>
      <c r="P59" s="19" t="s">
        <v>54</v>
      </c>
      <c r="Q59" s="19">
        <v>30.88</v>
      </c>
      <c r="R59" s="19"/>
      <c r="S59" s="19">
        <v>7900</v>
      </c>
      <c r="T59" s="19">
        <v>21</v>
      </c>
      <c r="U59" s="29">
        <v>0.75</v>
      </c>
      <c r="V59" s="21">
        <f>Q59*S59*U59</f>
        <v>182964</v>
      </c>
      <c r="W59" s="21">
        <f>Q59*S59-V59</f>
        <v>60988</v>
      </c>
      <c r="X59" s="21">
        <f>L59+W59</f>
        <v>88162.4</v>
      </c>
      <c r="Y59" s="19"/>
      <c r="Z59" s="19"/>
      <c r="AA59" s="21">
        <f>X59-Z59</f>
        <v>88162.4</v>
      </c>
      <c r="AB59" s="27">
        <v>2.0000000000000001E-4</v>
      </c>
      <c r="AC59" s="26"/>
      <c r="AD59" s="84"/>
    </row>
    <row r="60" spans="1:30" s="2" customFormat="1" ht="23.25" x14ac:dyDescent="0.2">
      <c r="A60" s="134"/>
      <c r="B60" s="134" t="s">
        <v>406</v>
      </c>
      <c r="C60" s="134"/>
      <c r="D60" s="134"/>
      <c r="E60" s="134"/>
      <c r="F60" s="134"/>
      <c r="G60" s="134"/>
      <c r="H60" s="134"/>
      <c r="I60" s="134"/>
      <c r="J60" s="134">
        <v>27.3</v>
      </c>
      <c r="K60" s="134">
        <v>880</v>
      </c>
      <c r="L60" s="135">
        <f>J60*K60</f>
        <v>24024</v>
      </c>
      <c r="M60" s="134">
        <v>1</v>
      </c>
      <c r="N60" s="134" t="s">
        <v>66</v>
      </c>
      <c r="O60" s="134" t="s">
        <v>53</v>
      </c>
      <c r="P60" s="134" t="s">
        <v>63</v>
      </c>
      <c r="Q60" s="134">
        <v>27.3</v>
      </c>
      <c r="R60" s="134"/>
      <c r="S60" s="134">
        <v>7900</v>
      </c>
      <c r="T60" s="134">
        <v>21</v>
      </c>
      <c r="U60" s="136">
        <v>0.8</v>
      </c>
      <c r="V60" s="135">
        <f>Q60*S60*U60</f>
        <v>172536</v>
      </c>
      <c r="W60" s="135">
        <f>Q60*S60-V60</f>
        <v>43134</v>
      </c>
      <c r="X60" s="135">
        <f>L60+W60</f>
        <v>67158</v>
      </c>
      <c r="Y60" s="134"/>
      <c r="Z60" s="134"/>
      <c r="AA60" s="135">
        <f>X60-Z60</f>
        <v>67158</v>
      </c>
      <c r="AB60" s="137">
        <v>3.0000000000000001E-3</v>
      </c>
      <c r="AC60" s="138">
        <f>AA60*AB60</f>
        <v>201.47400000000002</v>
      </c>
      <c r="AD60" s="139"/>
    </row>
    <row r="61" spans="1:30" s="2" customFormat="1" ht="47.25" customHeight="1" x14ac:dyDescent="0.2">
      <c r="A61" s="5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26"/>
      <c r="AD61" s="83"/>
    </row>
    <row r="62" spans="1:30" s="2" customFormat="1" ht="0.75" customHeight="1" x14ac:dyDescent="0.2">
      <c r="A62" s="200" t="s">
        <v>460</v>
      </c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2"/>
      <c r="AD62" s="140"/>
    </row>
    <row r="63" spans="1:30" s="2" customFormat="1" ht="23.25" hidden="1" x14ac:dyDescent="0.2">
      <c r="A63" s="19">
        <v>3</v>
      </c>
      <c r="B63" s="19" t="s">
        <v>84</v>
      </c>
      <c r="C63" s="19">
        <v>832</v>
      </c>
      <c r="D63" s="19">
        <v>1406</v>
      </c>
      <c r="E63" s="19" t="s">
        <v>69</v>
      </c>
      <c r="F63" s="19">
        <v>2</v>
      </c>
      <c r="G63" s="19">
        <v>1</v>
      </c>
      <c r="H63" s="19">
        <v>0</v>
      </c>
      <c r="I63" s="19">
        <v>85</v>
      </c>
      <c r="J63" s="62">
        <f>(G63*400)+(H63*100)+I63</f>
        <v>485</v>
      </c>
      <c r="K63" s="19">
        <v>1100</v>
      </c>
      <c r="L63" s="21">
        <f t="shared" ref="L63:L69" si="14">J63*K63</f>
        <v>533500</v>
      </c>
      <c r="M63" s="19">
        <v>1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83"/>
    </row>
    <row r="64" spans="1:30" s="2" customFormat="1" ht="23.25" hidden="1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>
        <v>31.25</v>
      </c>
      <c r="K64" s="19">
        <v>1100</v>
      </c>
      <c r="L64" s="21">
        <f t="shared" si="14"/>
        <v>34375</v>
      </c>
      <c r="M64" s="19">
        <v>2</v>
      </c>
      <c r="N64" s="19" t="s">
        <v>66</v>
      </c>
      <c r="O64" s="19" t="s">
        <v>53</v>
      </c>
      <c r="P64" s="19" t="s">
        <v>54</v>
      </c>
      <c r="Q64" s="19">
        <v>125</v>
      </c>
      <c r="R64" s="19"/>
      <c r="S64" s="52">
        <v>6900</v>
      </c>
      <c r="T64" s="19">
        <v>60</v>
      </c>
      <c r="U64" s="29">
        <v>0.85</v>
      </c>
      <c r="V64" s="21">
        <f>Q64*S64*U64</f>
        <v>733125</v>
      </c>
      <c r="W64" s="21">
        <f t="shared" ref="W64:W69" si="15">Q64*S64-V64</f>
        <v>129375</v>
      </c>
      <c r="X64" s="21">
        <f t="shared" ref="X64:X69" si="16">L64+W64</f>
        <v>163750</v>
      </c>
      <c r="Y64" s="19"/>
      <c r="Z64" s="19"/>
      <c r="AA64" s="21">
        <f t="shared" ref="AA64:AA69" si="17">X64-Z64</f>
        <v>163750</v>
      </c>
      <c r="AB64" s="27">
        <v>2.0000000000000001E-4</v>
      </c>
      <c r="AC64" s="26"/>
      <c r="AD64" s="84"/>
    </row>
    <row r="65" spans="1:30" s="2" customFormat="1" ht="23.25" hidden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>
        <v>31.25</v>
      </c>
      <c r="K65" s="19">
        <v>1100</v>
      </c>
      <c r="L65" s="21">
        <f t="shared" si="14"/>
        <v>34375</v>
      </c>
      <c r="M65" s="19">
        <v>2</v>
      </c>
      <c r="N65" s="19" t="s">
        <v>66</v>
      </c>
      <c r="O65" s="19" t="s">
        <v>53</v>
      </c>
      <c r="P65" s="19" t="s">
        <v>54</v>
      </c>
      <c r="Q65" s="19">
        <v>125</v>
      </c>
      <c r="R65" s="19"/>
      <c r="S65" s="52">
        <v>6900</v>
      </c>
      <c r="T65" s="19">
        <v>60</v>
      </c>
      <c r="U65" s="29">
        <v>0.85</v>
      </c>
      <c r="V65" s="21">
        <f>Q65*S65*U65</f>
        <v>733125</v>
      </c>
      <c r="W65" s="21">
        <f t="shared" si="15"/>
        <v>129375</v>
      </c>
      <c r="X65" s="21">
        <f t="shared" si="16"/>
        <v>163750</v>
      </c>
      <c r="Y65" s="19"/>
      <c r="Z65" s="19"/>
      <c r="AA65" s="21">
        <f t="shared" si="17"/>
        <v>163750</v>
      </c>
      <c r="AB65" s="27">
        <v>2.0000000000000001E-4</v>
      </c>
      <c r="AC65" s="26"/>
      <c r="AD65" s="84"/>
    </row>
    <row r="66" spans="1:30" s="2" customFormat="1" ht="23.25" hidden="1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>
        <v>4.5</v>
      </c>
      <c r="K66" s="19">
        <v>1100</v>
      </c>
      <c r="L66" s="21">
        <f t="shared" si="14"/>
        <v>4950</v>
      </c>
      <c r="M66" s="19">
        <v>3</v>
      </c>
      <c r="N66" s="19" t="s">
        <v>85</v>
      </c>
      <c r="O66" s="19" t="s">
        <v>53</v>
      </c>
      <c r="P66" s="19" t="s">
        <v>82</v>
      </c>
      <c r="Q66" s="19">
        <v>18</v>
      </c>
      <c r="R66" s="19"/>
      <c r="S66" s="52">
        <v>6900</v>
      </c>
      <c r="T66" s="19">
        <v>22</v>
      </c>
      <c r="U66" s="29">
        <v>0.85</v>
      </c>
      <c r="V66" s="21">
        <f>Q66*S66*U66</f>
        <v>105570</v>
      </c>
      <c r="W66" s="21">
        <f t="shared" si="15"/>
        <v>18630</v>
      </c>
      <c r="X66" s="21">
        <f t="shared" si="16"/>
        <v>23580</v>
      </c>
      <c r="Y66" s="19"/>
      <c r="Z66" s="19"/>
      <c r="AA66" s="21">
        <f t="shared" si="17"/>
        <v>23580</v>
      </c>
      <c r="AB66" s="27">
        <v>3.0000000000000001E-3</v>
      </c>
      <c r="AC66" s="26">
        <f t="shared" ref="AC66:AC69" si="18">AA66*AB66</f>
        <v>70.739999999999995</v>
      </c>
      <c r="AD66" s="84">
        <f t="shared" ref="AD66:AD69" si="19">AA66*AB66</f>
        <v>70.739999999999995</v>
      </c>
    </row>
    <row r="67" spans="1:30" s="2" customFormat="1" ht="23.25" hidden="1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>
        <v>24</v>
      </c>
      <c r="K67" s="19">
        <v>1100</v>
      </c>
      <c r="L67" s="20">
        <f t="shared" si="14"/>
        <v>26400</v>
      </c>
      <c r="M67" s="19">
        <v>2</v>
      </c>
      <c r="N67" s="19" t="s">
        <v>85</v>
      </c>
      <c r="O67" s="19" t="s">
        <v>53</v>
      </c>
      <c r="P67" s="19" t="s">
        <v>78</v>
      </c>
      <c r="Q67" s="19">
        <v>18</v>
      </c>
      <c r="R67" s="19"/>
      <c r="S67" s="52">
        <v>6900</v>
      </c>
      <c r="T67" s="19">
        <v>20</v>
      </c>
      <c r="U67" s="29">
        <v>0.75</v>
      </c>
      <c r="V67" s="21">
        <f>Q67*S67*U67</f>
        <v>93150</v>
      </c>
      <c r="W67" s="21">
        <f t="shared" si="15"/>
        <v>31050</v>
      </c>
      <c r="X67" s="21">
        <f t="shared" si="16"/>
        <v>57450</v>
      </c>
      <c r="Y67" s="19"/>
      <c r="Z67" s="19"/>
      <c r="AA67" s="21">
        <f t="shared" si="17"/>
        <v>57450</v>
      </c>
      <c r="AB67" s="27">
        <v>2.0000000000000001E-4</v>
      </c>
      <c r="AC67" s="26"/>
      <c r="AD67" s="84"/>
    </row>
    <row r="68" spans="1:30" s="2" customFormat="1" ht="23.25" hidden="1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>
        <v>37.200000000000003</v>
      </c>
      <c r="K68" s="19">
        <v>1100</v>
      </c>
      <c r="L68" s="20">
        <f t="shared" si="14"/>
        <v>40920</v>
      </c>
      <c r="M68" s="19">
        <v>3</v>
      </c>
      <c r="N68" s="19" t="s">
        <v>55</v>
      </c>
      <c r="O68" s="19" t="s">
        <v>53</v>
      </c>
      <c r="P68" s="19" t="s">
        <v>77</v>
      </c>
      <c r="Q68" s="19">
        <v>18</v>
      </c>
      <c r="R68" s="19"/>
      <c r="S68" s="52">
        <v>2600</v>
      </c>
      <c r="T68" s="19">
        <v>5</v>
      </c>
      <c r="U68" s="29">
        <v>0.1</v>
      </c>
      <c r="V68" s="21">
        <f>Q67*S67*U67</f>
        <v>93150</v>
      </c>
      <c r="W68" s="21">
        <f t="shared" si="15"/>
        <v>-46350</v>
      </c>
      <c r="X68" s="21">
        <f t="shared" si="16"/>
        <v>-5430</v>
      </c>
      <c r="Y68" s="19"/>
      <c r="Z68" s="19"/>
      <c r="AA68" s="21">
        <f>X68-Z68</f>
        <v>-5430</v>
      </c>
      <c r="AB68" s="27">
        <v>2.0000000000000001E-4</v>
      </c>
      <c r="AC68" s="26"/>
      <c r="AD68" s="84"/>
    </row>
    <row r="69" spans="1:30" s="2" customFormat="1" ht="23.25" hidden="1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>
        <v>356.8</v>
      </c>
      <c r="K69" s="19">
        <v>1100</v>
      </c>
      <c r="L69" s="20">
        <f t="shared" si="14"/>
        <v>392480</v>
      </c>
      <c r="M69" s="19">
        <v>1</v>
      </c>
      <c r="N69" s="19"/>
      <c r="O69" s="19"/>
      <c r="P69" s="19"/>
      <c r="Q69" s="19"/>
      <c r="R69" s="19"/>
      <c r="S69" s="19"/>
      <c r="T69" s="19"/>
      <c r="U69" s="19"/>
      <c r="V69" s="19"/>
      <c r="W69" s="21">
        <f t="shared" si="15"/>
        <v>0</v>
      </c>
      <c r="X69" s="21">
        <f t="shared" si="16"/>
        <v>392480</v>
      </c>
      <c r="Y69" s="19"/>
      <c r="Z69" s="19"/>
      <c r="AA69" s="21">
        <f t="shared" si="17"/>
        <v>392480</v>
      </c>
      <c r="AB69" s="19">
        <v>0</v>
      </c>
      <c r="AC69" s="26">
        <f t="shared" si="18"/>
        <v>0</v>
      </c>
      <c r="AD69" s="84">
        <f t="shared" si="19"/>
        <v>0</v>
      </c>
    </row>
    <row r="70" spans="1:30" s="2" customFormat="1" ht="23.25" hidden="1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30"/>
      <c r="AD70" s="83"/>
    </row>
    <row r="71" spans="1:30" s="2" customFormat="1" ht="23.25" x14ac:dyDescent="0.2">
      <c r="A71" s="163" t="s">
        <v>86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70"/>
      <c r="AD71" s="82"/>
    </row>
    <row r="72" spans="1:30" s="2" customFormat="1" ht="23.25" x14ac:dyDescent="0.2">
      <c r="A72" s="19">
        <v>3</v>
      </c>
      <c r="B72" s="19" t="s">
        <v>87</v>
      </c>
      <c r="C72" s="19">
        <v>547</v>
      </c>
      <c r="D72" s="19">
        <v>1083</v>
      </c>
      <c r="E72" s="19" t="s">
        <v>69</v>
      </c>
      <c r="F72" s="19">
        <v>2</v>
      </c>
      <c r="G72" s="19">
        <v>1</v>
      </c>
      <c r="H72" s="19">
        <v>0</v>
      </c>
      <c r="I72" s="19">
        <v>9</v>
      </c>
      <c r="J72" s="55">
        <f>(G72*400)+(H72*100)+I72</f>
        <v>409</v>
      </c>
      <c r="K72" s="19">
        <v>1000</v>
      </c>
      <c r="L72" s="21">
        <f>J72*K72</f>
        <v>409000</v>
      </c>
      <c r="M72" s="19">
        <v>1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83"/>
    </row>
    <row r="73" spans="1:30" s="2" customFormat="1" ht="23.25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>
        <v>35.75</v>
      </c>
      <c r="K73" s="19">
        <v>1000</v>
      </c>
      <c r="L73" s="21">
        <f>J73*K73</f>
        <v>35750</v>
      </c>
      <c r="M73" s="19">
        <v>2</v>
      </c>
      <c r="N73" s="19" t="s">
        <v>66</v>
      </c>
      <c r="O73" s="19" t="s">
        <v>53</v>
      </c>
      <c r="P73" s="19" t="s">
        <v>54</v>
      </c>
      <c r="Q73" s="19">
        <v>143</v>
      </c>
      <c r="R73" s="19"/>
      <c r="S73" s="52">
        <v>8200</v>
      </c>
      <c r="T73" s="19">
        <v>20</v>
      </c>
      <c r="U73" s="29">
        <v>0.75</v>
      </c>
      <c r="V73" s="21">
        <f>Q73*S73*U73</f>
        <v>879450</v>
      </c>
      <c r="W73" s="21">
        <f>Q73*S73-V73</f>
        <v>293150</v>
      </c>
      <c r="X73" s="21">
        <f>L73+W73</f>
        <v>328900</v>
      </c>
      <c r="Y73" s="19"/>
      <c r="Z73" s="19"/>
      <c r="AA73" s="21">
        <f>X73-Z73</f>
        <v>328900</v>
      </c>
      <c r="AB73" s="27">
        <v>2.0000000000000001E-4</v>
      </c>
      <c r="AC73" s="26"/>
      <c r="AD73" s="84"/>
    </row>
    <row r="74" spans="1:30" s="2" customFormat="1" ht="23.25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>
        <v>12</v>
      </c>
      <c r="K74" s="19">
        <v>1000</v>
      </c>
      <c r="L74" s="21">
        <f>J74*K74</f>
        <v>12000</v>
      </c>
      <c r="M74" s="19">
        <v>2</v>
      </c>
      <c r="N74" s="19">
        <v>100</v>
      </c>
      <c r="O74" s="19" t="s">
        <v>53</v>
      </c>
      <c r="P74" s="19" t="s">
        <v>83</v>
      </c>
      <c r="Q74" s="19">
        <v>48</v>
      </c>
      <c r="R74" s="19"/>
      <c r="S74" s="19"/>
      <c r="T74" s="19"/>
      <c r="U74" s="19"/>
      <c r="V74" s="21">
        <f>Q74*S74*U74</f>
        <v>0</v>
      </c>
      <c r="W74" s="21">
        <f>Q74*S74-V74</f>
        <v>0</v>
      </c>
      <c r="X74" s="21">
        <f>L74+W74</f>
        <v>12000</v>
      </c>
      <c r="Y74" s="19"/>
      <c r="Z74" s="19"/>
      <c r="AA74" s="21">
        <f>X74-Z74</f>
        <v>12000</v>
      </c>
      <c r="AB74" s="27">
        <v>3.0000000000000001E-3</v>
      </c>
      <c r="AC74" s="26">
        <f t="shared" ref="AC74" si="20">AA74*AB74</f>
        <v>36</v>
      </c>
      <c r="AD74" s="84">
        <f>AA74*AB74</f>
        <v>36</v>
      </c>
    </row>
    <row r="75" spans="1:30" s="2" customFormat="1" ht="23.25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>
        <v>361.25</v>
      </c>
      <c r="K75" s="19">
        <v>1000</v>
      </c>
      <c r="L75" s="21">
        <f>J75*K75</f>
        <v>361250</v>
      </c>
      <c r="M75" s="19">
        <v>1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21">
        <f>L75+W75</f>
        <v>361250</v>
      </c>
      <c r="Y75" s="19"/>
      <c r="Z75" s="19"/>
      <c r="AA75" s="21">
        <f>X75-Z75</f>
        <v>361250</v>
      </c>
      <c r="AB75" s="19"/>
      <c r="AC75" s="26">
        <f>AA75*AB75</f>
        <v>0</v>
      </c>
      <c r="AD75" s="83"/>
    </row>
    <row r="76" spans="1:30" s="2" customFormat="1" ht="23.25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30">
        <f>SUM(AC73:AC75)</f>
        <v>36</v>
      </c>
      <c r="AD76" s="83"/>
    </row>
    <row r="77" spans="1:30" s="2" customFormat="1" ht="23.25" x14ac:dyDescent="0.2">
      <c r="A77" s="163" t="s">
        <v>88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70"/>
      <c r="AD77" s="82"/>
    </row>
    <row r="78" spans="1:30" s="2" customFormat="1" ht="23.25" x14ac:dyDescent="0.2">
      <c r="A78" s="19">
        <v>4</v>
      </c>
      <c r="B78" s="19" t="s">
        <v>89</v>
      </c>
      <c r="C78" s="19">
        <v>548</v>
      </c>
      <c r="D78" s="19">
        <v>1677</v>
      </c>
      <c r="E78" s="19" t="s">
        <v>69</v>
      </c>
      <c r="F78" s="19">
        <v>1</v>
      </c>
      <c r="G78" s="19">
        <v>1</v>
      </c>
      <c r="H78" s="19">
        <v>2</v>
      </c>
      <c r="I78" s="19">
        <v>0</v>
      </c>
      <c r="J78" s="56">
        <f>(G78*400)+(H78*100)+I78</f>
        <v>600</v>
      </c>
      <c r="K78" s="19">
        <v>1000</v>
      </c>
      <c r="L78" s="21">
        <f>J78*K78</f>
        <v>600000</v>
      </c>
      <c r="M78" s="19">
        <v>1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83"/>
    </row>
    <row r="79" spans="1:30" s="2" customFormat="1" ht="23.25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>
        <v>156.25</v>
      </c>
      <c r="K79" s="19">
        <v>1000</v>
      </c>
      <c r="L79" s="21">
        <f>J79*K79</f>
        <v>156250</v>
      </c>
      <c r="M79" s="19">
        <v>2</v>
      </c>
      <c r="N79" s="19">
        <v>100</v>
      </c>
      <c r="O79" s="19" t="s">
        <v>53</v>
      </c>
      <c r="P79" s="19" t="s">
        <v>83</v>
      </c>
      <c r="Q79" s="19">
        <v>625</v>
      </c>
      <c r="R79" s="19"/>
      <c r="S79" s="19"/>
      <c r="T79" s="19"/>
      <c r="U79" s="19"/>
      <c r="V79" s="19"/>
      <c r="W79" s="21">
        <f>Q79*S79-V79</f>
        <v>0</v>
      </c>
      <c r="X79" s="21">
        <f>L79+W79</f>
        <v>156250</v>
      </c>
      <c r="Y79" s="19"/>
      <c r="Z79" s="19"/>
      <c r="AA79" s="21">
        <f>X79-Z79</f>
        <v>156250</v>
      </c>
      <c r="AB79" s="27">
        <v>3.0000000000000001E-3</v>
      </c>
      <c r="AC79" s="26">
        <f>AA79*AB79</f>
        <v>468.75</v>
      </c>
      <c r="AD79" s="84">
        <f>AA79*AB79</f>
        <v>468.75</v>
      </c>
    </row>
    <row r="80" spans="1:30" s="2" customFormat="1" ht="23.25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>
        <v>443.75</v>
      </c>
      <c r="K80" s="19">
        <v>1000</v>
      </c>
      <c r="L80" s="21">
        <f>J80*K80</f>
        <v>443750</v>
      </c>
      <c r="M80" s="19">
        <v>1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21">
        <f>L80+W80</f>
        <v>443750</v>
      </c>
      <c r="Y80" s="19"/>
      <c r="Z80" s="19"/>
      <c r="AA80" s="21">
        <f>X80-Z80</f>
        <v>443750</v>
      </c>
      <c r="AB80" s="19"/>
      <c r="AC80" s="26">
        <f>AA80*AB80</f>
        <v>0</v>
      </c>
      <c r="AD80" s="83"/>
    </row>
    <row r="81" spans="1:30" s="2" customFormat="1" ht="43.5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30">
        <f>SUM(AC79:AC80)</f>
        <v>468.75</v>
      </c>
      <c r="AD81" s="83"/>
    </row>
    <row r="82" spans="1:30" s="2" customFormat="1" ht="23.25" hidden="1" x14ac:dyDescent="0.2">
      <c r="A82" s="163" t="s">
        <v>407</v>
      </c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70"/>
      <c r="AD82" s="82"/>
    </row>
    <row r="83" spans="1:30" s="2" customFormat="1" ht="18" hidden="1" customHeight="1" x14ac:dyDescent="0.2">
      <c r="A83" s="19">
        <v>6</v>
      </c>
      <c r="B83" s="19" t="s">
        <v>90</v>
      </c>
      <c r="C83" s="19">
        <v>703</v>
      </c>
      <c r="D83" s="19">
        <v>309</v>
      </c>
      <c r="E83" s="19" t="s">
        <v>69</v>
      </c>
      <c r="F83" s="19">
        <v>3</v>
      </c>
      <c r="G83" s="19">
        <v>2</v>
      </c>
      <c r="H83" s="19">
        <v>0</v>
      </c>
      <c r="I83" s="19">
        <v>24</v>
      </c>
      <c r="J83" s="54">
        <f>(G83*400)+(H83*100)+I83</f>
        <v>824</v>
      </c>
      <c r="K83" s="19">
        <v>250</v>
      </c>
      <c r="L83" s="21">
        <f>J83*K83</f>
        <v>206000</v>
      </c>
      <c r="M83" s="19">
        <v>1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83"/>
    </row>
    <row r="84" spans="1:30" s="2" customFormat="1" ht="15.75" hidden="1" customHeight="1" x14ac:dyDescent="0.2">
      <c r="A84" s="19"/>
      <c r="B84" s="19"/>
      <c r="C84" s="19"/>
      <c r="D84" s="19"/>
      <c r="E84" s="19"/>
      <c r="F84" s="19"/>
      <c r="G84" s="19"/>
      <c r="H84" s="19"/>
      <c r="I84" s="19"/>
      <c r="J84" s="19">
        <v>23.03</v>
      </c>
      <c r="K84" s="19">
        <v>250</v>
      </c>
      <c r="L84" s="21">
        <f>J84*K84</f>
        <v>5757.5</v>
      </c>
      <c r="M84" s="19">
        <v>2</v>
      </c>
      <c r="N84" s="19">
        <v>504</v>
      </c>
      <c r="O84" s="19" t="s">
        <v>53</v>
      </c>
      <c r="P84" s="19" t="s">
        <v>67</v>
      </c>
      <c r="Q84" s="19">
        <v>92.15</v>
      </c>
      <c r="R84" s="19"/>
      <c r="S84" s="52">
        <v>2600</v>
      </c>
      <c r="T84" s="19">
        <v>22</v>
      </c>
      <c r="U84" s="29">
        <v>0.85</v>
      </c>
      <c r="V84" s="21">
        <f>Q84*S84*U84</f>
        <v>203651.50000000003</v>
      </c>
      <c r="W84" s="21">
        <f>Q84*S84-V84</f>
        <v>35938.5</v>
      </c>
      <c r="X84" s="21">
        <f>L84+W84</f>
        <v>41696</v>
      </c>
      <c r="Y84" s="19"/>
      <c r="Z84" s="19"/>
      <c r="AA84" s="21">
        <f>X84-Z84</f>
        <v>41696</v>
      </c>
      <c r="AB84" s="27">
        <v>3.0000000000000001E-3</v>
      </c>
      <c r="AC84" s="26">
        <f>AA84*AB84</f>
        <v>125.08800000000001</v>
      </c>
      <c r="AD84" s="84">
        <f>AA84*AB84</f>
        <v>125.08800000000001</v>
      </c>
    </row>
    <row r="85" spans="1:30" s="2" customFormat="1" ht="18" hidden="1" customHeight="1" x14ac:dyDescent="0.2">
      <c r="A85" s="19"/>
      <c r="B85" s="19"/>
      <c r="C85" s="19"/>
      <c r="D85" s="19"/>
      <c r="E85" s="19"/>
      <c r="F85" s="19"/>
      <c r="G85" s="19"/>
      <c r="H85" s="19"/>
      <c r="I85" s="19"/>
      <c r="J85" s="19">
        <v>801</v>
      </c>
      <c r="K85" s="19">
        <v>250</v>
      </c>
      <c r="L85" s="21">
        <f>J85*K85</f>
        <v>200250</v>
      </c>
      <c r="M85" s="19">
        <v>1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21">
        <f>L85+W85</f>
        <v>200250</v>
      </c>
      <c r="Y85" s="19"/>
      <c r="Z85" s="19"/>
      <c r="AA85" s="21">
        <f>X85-Z85</f>
        <v>200250</v>
      </c>
      <c r="AB85" s="19"/>
      <c r="AC85" s="26">
        <f>AA85*AB85</f>
        <v>0</v>
      </c>
      <c r="AD85" s="84">
        <f t="shared" ref="AD85:AD148" si="21">AA85*AB85</f>
        <v>0</v>
      </c>
    </row>
    <row r="86" spans="1:30" s="2" customFormat="1" ht="23.25" hidden="1" x14ac:dyDescent="0.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30">
        <f>SUM(AC84:AC85)</f>
        <v>125.08800000000001</v>
      </c>
      <c r="AD86" s="84">
        <f t="shared" si="21"/>
        <v>0</v>
      </c>
    </row>
    <row r="87" spans="1:30" s="2" customFormat="1" ht="23.25" x14ac:dyDescent="0.2">
      <c r="A87" s="163" t="s">
        <v>91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70"/>
      <c r="AD87" s="92"/>
    </row>
    <row r="88" spans="1:30" s="2" customFormat="1" ht="23.25" x14ac:dyDescent="0.2">
      <c r="A88" s="19">
        <v>5</v>
      </c>
      <c r="B88" s="19" t="s">
        <v>92</v>
      </c>
      <c r="C88" s="19">
        <v>516</v>
      </c>
      <c r="D88" s="19">
        <v>498</v>
      </c>
      <c r="E88" s="19" t="s">
        <v>69</v>
      </c>
      <c r="F88" s="19">
        <v>2</v>
      </c>
      <c r="G88" s="19">
        <v>0</v>
      </c>
      <c r="H88" s="19">
        <v>3</v>
      </c>
      <c r="I88" s="19">
        <v>4</v>
      </c>
      <c r="J88" s="16">
        <f>(G88*400)+(H88*100)+I88</f>
        <v>304</v>
      </c>
      <c r="K88" s="19">
        <v>1000</v>
      </c>
      <c r="L88" s="21">
        <f>J88*K88</f>
        <v>304000</v>
      </c>
      <c r="M88" s="19">
        <v>1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84">
        <f t="shared" si="21"/>
        <v>0</v>
      </c>
    </row>
    <row r="89" spans="1:30" s="2" customFormat="1" ht="23.25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>
        <v>62.25</v>
      </c>
      <c r="K89" s="19">
        <v>1000</v>
      </c>
      <c r="L89" s="21">
        <f>J89*K89</f>
        <v>62250</v>
      </c>
      <c r="M89" s="19">
        <v>2</v>
      </c>
      <c r="N89" s="19">
        <v>100</v>
      </c>
      <c r="O89" s="19" t="s">
        <v>53</v>
      </c>
      <c r="P89" s="19" t="s">
        <v>54</v>
      </c>
      <c r="Q89" s="19">
        <v>249</v>
      </c>
      <c r="R89" s="19"/>
      <c r="S89" s="19">
        <v>8200</v>
      </c>
      <c r="T89" s="19">
        <v>40</v>
      </c>
      <c r="U89" s="31">
        <v>0.85</v>
      </c>
      <c r="V89" s="21">
        <f>Q89*S89*U89</f>
        <v>1735530</v>
      </c>
      <c r="W89" s="21">
        <f>Q89*S89-V89</f>
        <v>306270</v>
      </c>
      <c r="X89" s="21">
        <f>L89+W89</f>
        <v>368520</v>
      </c>
      <c r="Y89" s="19"/>
      <c r="Z89" s="19"/>
      <c r="AA89" s="21">
        <f>X89-Z89</f>
        <v>368520</v>
      </c>
      <c r="AB89" s="27">
        <v>2.0000000000000001E-4</v>
      </c>
      <c r="AC89" s="26"/>
      <c r="AD89" s="84"/>
    </row>
    <row r="90" spans="1:30" s="2" customFormat="1" ht="23.25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>
        <v>23.22</v>
      </c>
      <c r="K90" s="19">
        <v>1000</v>
      </c>
      <c r="L90" s="21">
        <f>J90*K90</f>
        <v>23220</v>
      </c>
      <c r="M90" s="19">
        <v>2</v>
      </c>
      <c r="N90" s="19">
        <v>504</v>
      </c>
      <c r="O90" s="19" t="s">
        <v>53</v>
      </c>
      <c r="P90" s="19" t="s">
        <v>82</v>
      </c>
      <c r="Q90" s="19">
        <v>92.91</v>
      </c>
      <c r="R90" s="19"/>
      <c r="S90" s="19">
        <v>2650</v>
      </c>
      <c r="T90" s="19">
        <v>33</v>
      </c>
      <c r="U90" s="29">
        <v>0.85</v>
      </c>
      <c r="V90" s="21">
        <f>Q90*S90*U90</f>
        <v>209279.77499999999</v>
      </c>
      <c r="W90" s="21">
        <f>Q90*S90-V90</f>
        <v>36931.725000000006</v>
      </c>
      <c r="X90" s="21">
        <f>L90+W90</f>
        <v>60151.725000000006</v>
      </c>
      <c r="Y90" s="19"/>
      <c r="Z90" s="19"/>
      <c r="AA90" s="21">
        <f>X90-Z90</f>
        <v>60151.725000000006</v>
      </c>
      <c r="AB90" s="27">
        <v>3.0000000000000001E-3</v>
      </c>
      <c r="AC90" s="26">
        <f>AA90*AB90</f>
        <v>180.45517500000003</v>
      </c>
      <c r="AD90" s="84">
        <f t="shared" si="21"/>
        <v>180.45517500000003</v>
      </c>
    </row>
    <row r="91" spans="1:30" s="2" customFormat="1" ht="23.25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>
        <v>44.01</v>
      </c>
      <c r="K91" s="19">
        <v>1000</v>
      </c>
      <c r="L91" s="21">
        <f>J91*K91</f>
        <v>44010</v>
      </c>
      <c r="M91" s="19">
        <v>3</v>
      </c>
      <c r="N91" s="19">
        <v>504</v>
      </c>
      <c r="O91" s="19" t="s">
        <v>53</v>
      </c>
      <c r="P91" s="19" t="s">
        <v>78</v>
      </c>
      <c r="Q91" s="19">
        <v>176.04</v>
      </c>
      <c r="R91" s="19"/>
      <c r="S91" s="19">
        <v>2650</v>
      </c>
      <c r="T91" s="19">
        <v>30</v>
      </c>
      <c r="U91" s="29">
        <v>0.85</v>
      </c>
      <c r="V91" s="21">
        <f>Q91*S91*U91</f>
        <v>396530.1</v>
      </c>
      <c r="W91" s="21">
        <f>Q91*S91-V91</f>
        <v>69975.900000000023</v>
      </c>
      <c r="X91" s="21">
        <f>L91+W91</f>
        <v>113985.90000000002</v>
      </c>
      <c r="Y91" s="19"/>
      <c r="Z91" s="19"/>
      <c r="AA91" s="21">
        <f>X91-Z91</f>
        <v>113985.90000000002</v>
      </c>
      <c r="AB91" s="27">
        <v>2.0000000000000001E-4</v>
      </c>
      <c r="AC91" s="26"/>
      <c r="AD91" s="84"/>
    </row>
    <row r="92" spans="1:30" s="2" customFormat="1" ht="23.25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>
        <v>175</v>
      </c>
      <c r="K92" s="19">
        <v>1000</v>
      </c>
      <c r="L92" s="19">
        <f>J92*K92</f>
        <v>175000</v>
      </c>
      <c r="M92" s="19">
        <v>1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21">
        <f>L92+W92</f>
        <v>175000</v>
      </c>
      <c r="Y92" s="19"/>
      <c r="Z92" s="19"/>
      <c r="AA92" s="21">
        <f>X92-Z92</f>
        <v>175000</v>
      </c>
      <c r="AB92" s="19"/>
      <c r="AC92" s="26">
        <f>AA92*AB92</f>
        <v>0</v>
      </c>
      <c r="AD92" s="84">
        <f t="shared" si="21"/>
        <v>0</v>
      </c>
    </row>
    <row r="93" spans="1:30" s="2" customFormat="1" ht="23.25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30">
        <f>SUM(AC89:AC92)</f>
        <v>180.45517500000003</v>
      </c>
      <c r="AD93" s="84">
        <f t="shared" si="21"/>
        <v>0</v>
      </c>
    </row>
    <row r="94" spans="1:30" s="2" customFormat="1" ht="23.25" x14ac:dyDescent="0.2">
      <c r="A94" s="163" t="s">
        <v>93</v>
      </c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70"/>
      <c r="AD94" s="92"/>
    </row>
    <row r="95" spans="1:30" s="2" customFormat="1" ht="23.25" x14ac:dyDescent="0.2">
      <c r="A95" s="19">
        <v>6</v>
      </c>
      <c r="B95" s="19" t="s">
        <v>94</v>
      </c>
      <c r="C95" s="19">
        <v>901</v>
      </c>
      <c r="D95" s="19">
        <v>1898</v>
      </c>
      <c r="E95" s="19" t="s">
        <v>69</v>
      </c>
      <c r="F95" s="19">
        <v>2</v>
      </c>
      <c r="G95" s="19">
        <v>0</v>
      </c>
      <c r="H95" s="19">
        <v>2</v>
      </c>
      <c r="I95" s="19">
        <v>27</v>
      </c>
      <c r="J95" s="16">
        <f>(G95*400)+(H95*100)+I95</f>
        <v>227</v>
      </c>
      <c r="K95" s="19">
        <v>1000</v>
      </c>
      <c r="L95" s="21">
        <f>J95*K95</f>
        <v>227000</v>
      </c>
      <c r="M95" s="19">
        <v>1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84">
        <f t="shared" si="21"/>
        <v>0</v>
      </c>
    </row>
    <row r="96" spans="1:30" s="2" customFormat="1" ht="23.25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>
        <v>29.44</v>
      </c>
      <c r="K96" s="19">
        <v>1000</v>
      </c>
      <c r="L96" s="21">
        <f>J96*K96</f>
        <v>29440</v>
      </c>
      <c r="M96" s="19">
        <v>2</v>
      </c>
      <c r="N96" s="19">
        <v>100</v>
      </c>
      <c r="O96" s="19" t="s">
        <v>53</v>
      </c>
      <c r="P96" s="19" t="s">
        <v>54</v>
      </c>
      <c r="Q96" s="19">
        <v>117.76</v>
      </c>
      <c r="R96" s="19"/>
      <c r="S96" s="19">
        <v>8200</v>
      </c>
      <c r="T96" s="19">
        <v>80</v>
      </c>
      <c r="U96" s="29">
        <v>0.85</v>
      </c>
      <c r="V96" s="21">
        <f>Q96*S96*U96</f>
        <v>820787.19999999995</v>
      </c>
      <c r="W96" s="21">
        <f>Q96*S96-V96</f>
        <v>144844.80000000005</v>
      </c>
      <c r="X96" s="21">
        <f>L96+W96</f>
        <v>174284.80000000005</v>
      </c>
      <c r="Y96" s="19"/>
      <c r="Z96" s="19"/>
      <c r="AA96" s="21">
        <f>X96-Z96</f>
        <v>174284.80000000005</v>
      </c>
      <c r="AB96" s="27">
        <v>2.0000000000000001E-4</v>
      </c>
      <c r="AC96" s="26"/>
      <c r="AD96" s="84"/>
    </row>
    <row r="97" spans="1:30" s="2" customFormat="1" ht="23.25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>
        <v>25.28</v>
      </c>
      <c r="K97" s="19">
        <v>1000</v>
      </c>
      <c r="L97" s="21">
        <f>J97*K97</f>
        <v>25280</v>
      </c>
      <c r="M97" s="19">
        <v>2</v>
      </c>
      <c r="N97" s="19">
        <v>504</v>
      </c>
      <c r="O97" s="19" t="s">
        <v>53</v>
      </c>
      <c r="P97" s="19" t="s">
        <v>82</v>
      </c>
      <c r="Q97" s="19">
        <v>101.12</v>
      </c>
      <c r="R97" s="19"/>
      <c r="S97" s="19">
        <v>2650</v>
      </c>
      <c r="T97" s="19">
        <v>43</v>
      </c>
      <c r="U97" s="29">
        <v>0.85</v>
      </c>
      <c r="V97" s="21">
        <f>Q97*S97*U97</f>
        <v>227772.79999999999</v>
      </c>
      <c r="W97" s="21">
        <f>Q97*S97-V97</f>
        <v>40195.200000000012</v>
      </c>
      <c r="X97" s="21">
        <f>L97+W97</f>
        <v>65475.200000000012</v>
      </c>
      <c r="Y97" s="19"/>
      <c r="Z97" s="19"/>
      <c r="AA97" s="21">
        <f>X97-Z97</f>
        <v>65475.200000000012</v>
      </c>
      <c r="AB97" s="27">
        <v>3.0000000000000001E-3</v>
      </c>
      <c r="AC97" s="26">
        <f>AA97*AB97</f>
        <v>196.42560000000003</v>
      </c>
      <c r="AD97" s="84">
        <f t="shared" si="21"/>
        <v>196.42560000000003</v>
      </c>
    </row>
    <row r="98" spans="1:30" s="2" customFormat="1" ht="23.25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>
        <v>186.84</v>
      </c>
      <c r="K98" s="19">
        <v>1000</v>
      </c>
      <c r="L98" s="21">
        <f>J98*K98</f>
        <v>186840</v>
      </c>
      <c r="M98" s="19">
        <v>1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21">
        <f>L98+W98</f>
        <v>186840</v>
      </c>
      <c r="Y98" s="19"/>
      <c r="Z98" s="19"/>
      <c r="AA98" s="21">
        <f>X98-Z98</f>
        <v>186840</v>
      </c>
      <c r="AB98" s="19"/>
      <c r="AC98" s="26">
        <f>AA98*AB98</f>
        <v>0</v>
      </c>
      <c r="AD98" s="84">
        <f t="shared" si="21"/>
        <v>0</v>
      </c>
    </row>
    <row r="99" spans="1:30" s="2" customFormat="1" ht="74.25" hidden="1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30">
        <f>SUM(AC96:AC98)</f>
        <v>196.42560000000003</v>
      </c>
      <c r="AD99" s="84">
        <f t="shared" si="21"/>
        <v>0</v>
      </c>
    </row>
    <row r="100" spans="1:30" s="2" customFormat="1" ht="23.25" x14ac:dyDescent="0.2">
      <c r="A100" s="157" t="s">
        <v>95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9"/>
      <c r="AD100" s="93"/>
    </row>
    <row r="101" spans="1:30" s="2" customFormat="1" ht="23.25" x14ac:dyDescent="0.2">
      <c r="A101" s="19">
        <v>7</v>
      </c>
      <c r="B101" s="19" t="s">
        <v>96</v>
      </c>
      <c r="C101" s="19">
        <v>530</v>
      </c>
      <c r="D101" s="19">
        <v>1897</v>
      </c>
      <c r="E101" s="19" t="s">
        <v>69</v>
      </c>
      <c r="F101" s="19">
        <v>2</v>
      </c>
      <c r="G101" s="19">
        <v>0</v>
      </c>
      <c r="H101" s="19">
        <v>1</v>
      </c>
      <c r="I101" s="19">
        <v>45</v>
      </c>
      <c r="J101" s="16">
        <f>(G101*400)+(H101*100)+I101</f>
        <v>145</v>
      </c>
      <c r="K101" s="19">
        <v>1000</v>
      </c>
      <c r="L101" s="21">
        <f>J101*K101</f>
        <v>145000</v>
      </c>
      <c r="M101" s="19">
        <v>1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84">
        <f t="shared" si="21"/>
        <v>0</v>
      </c>
    </row>
    <row r="102" spans="1:30" s="2" customFormat="1" ht="23.25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20">
        <v>25.8</v>
      </c>
      <c r="K102" s="19">
        <v>1000</v>
      </c>
      <c r="L102" s="21">
        <f>J102*K102</f>
        <v>25800</v>
      </c>
      <c r="M102" s="19">
        <v>2</v>
      </c>
      <c r="N102" s="19">
        <v>100</v>
      </c>
      <c r="O102" s="19" t="s">
        <v>53</v>
      </c>
      <c r="P102" s="19" t="s">
        <v>54</v>
      </c>
      <c r="Q102" s="19">
        <v>103.23</v>
      </c>
      <c r="R102" s="19"/>
      <c r="S102" s="19">
        <v>8200</v>
      </c>
      <c r="T102" s="19">
        <v>100</v>
      </c>
      <c r="U102" s="29">
        <v>0.85</v>
      </c>
      <c r="V102" s="21">
        <f>Q102*S102*U102</f>
        <v>719513.1</v>
      </c>
      <c r="W102" s="21">
        <f>Q102*S102-V102</f>
        <v>126972.90000000002</v>
      </c>
      <c r="X102" s="21">
        <f>L102+W102</f>
        <v>152772.90000000002</v>
      </c>
      <c r="Y102" s="19"/>
      <c r="Z102" s="19"/>
      <c r="AA102" s="21">
        <f>X102-Z102</f>
        <v>152772.90000000002</v>
      </c>
      <c r="AB102" s="27">
        <v>2.0000000000000001E-4</v>
      </c>
      <c r="AC102" s="26"/>
      <c r="AD102" s="84"/>
    </row>
    <row r="103" spans="1:30" s="2" customFormat="1" ht="23.25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>
        <v>28.25</v>
      </c>
      <c r="K103" s="19">
        <v>1000</v>
      </c>
      <c r="L103" s="21">
        <f>J103*K103</f>
        <v>28250</v>
      </c>
      <c r="M103" s="19">
        <v>2</v>
      </c>
      <c r="N103" s="19">
        <v>504</v>
      </c>
      <c r="O103" s="19" t="s">
        <v>53</v>
      </c>
      <c r="P103" s="19" t="s">
        <v>82</v>
      </c>
      <c r="Q103" s="19">
        <v>113</v>
      </c>
      <c r="R103" s="19"/>
      <c r="S103" s="19">
        <v>2650</v>
      </c>
      <c r="T103" s="19">
        <v>43</v>
      </c>
      <c r="U103" s="29">
        <v>0.85</v>
      </c>
      <c r="V103" s="21">
        <f>Q103*S103*U103</f>
        <v>254532.5</v>
      </c>
      <c r="W103" s="21">
        <f>Q103*S103-V103</f>
        <v>44917.5</v>
      </c>
      <c r="X103" s="21">
        <f>L103+W103</f>
        <v>73167.5</v>
      </c>
      <c r="Y103" s="19"/>
      <c r="Z103" s="19"/>
      <c r="AA103" s="21">
        <f>X103-Z103</f>
        <v>73167.5</v>
      </c>
      <c r="AB103" s="27">
        <v>3.0000000000000001E-3</v>
      </c>
      <c r="AC103" s="26">
        <f>AA103*AB103</f>
        <v>219.5025</v>
      </c>
      <c r="AD103" s="84">
        <f t="shared" si="21"/>
        <v>219.5025</v>
      </c>
    </row>
    <row r="104" spans="1:30" s="2" customFormat="1" ht="23.25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>
        <v>90.94</v>
      </c>
      <c r="K104" s="19">
        <v>1000</v>
      </c>
      <c r="L104" s="21">
        <f>J104*K104</f>
        <v>90940</v>
      </c>
      <c r="M104" s="19">
        <v>1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21">
        <f>L104+W104</f>
        <v>90940</v>
      </c>
      <c r="Y104" s="19"/>
      <c r="Z104" s="19"/>
      <c r="AA104" s="21">
        <f>X104-Z104</f>
        <v>90940</v>
      </c>
      <c r="AB104" s="19"/>
      <c r="AC104" s="26">
        <f>AA104*AB104</f>
        <v>0</v>
      </c>
      <c r="AD104" s="84">
        <f t="shared" si="21"/>
        <v>0</v>
      </c>
    </row>
    <row r="105" spans="1:30" s="2" customFormat="1" ht="12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30">
        <f>SUM(AC103:AC104)</f>
        <v>219.5025</v>
      </c>
      <c r="AD105" s="84">
        <f t="shared" si="21"/>
        <v>0</v>
      </c>
    </row>
    <row r="106" spans="1:30" s="2" customFormat="1" ht="23.25" x14ac:dyDescent="0.2">
      <c r="A106" s="157" t="s">
        <v>97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9"/>
      <c r="AD106" s="93"/>
    </row>
    <row r="107" spans="1:30" s="2" customFormat="1" ht="23.25" x14ac:dyDescent="0.2">
      <c r="A107" s="19">
        <v>8</v>
      </c>
      <c r="B107" s="19" t="s">
        <v>98</v>
      </c>
      <c r="C107" s="19">
        <v>525</v>
      </c>
      <c r="D107" s="19">
        <v>1988</v>
      </c>
      <c r="E107" s="19" t="s">
        <v>69</v>
      </c>
      <c r="F107" s="19">
        <v>2</v>
      </c>
      <c r="G107" s="19">
        <v>0</v>
      </c>
      <c r="H107" s="19">
        <v>2</v>
      </c>
      <c r="I107" s="19">
        <v>26</v>
      </c>
      <c r="J107" s="16">
        <f>(G107*400)+(H107*100)+I107</f>
        <v>226</v>
      </c>
      <c r="K107" s="19">
        <v>200</v>
      </c>
      <c r="L107" s="21">
        <f t="shared" ref="L107:L112" si="22">J107*K107</f>
        <v>45200</v>
      </c>
      <c r="M107" s="19">
        <v>1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84">
        <f t="shared" si="21"/>
        <v>0</v>
      </c>
    </row>
    <row r="108" spans="1:30" s="2" customFormat="1" ht="23.25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>
        <v>30.76</v>
      </c>
      <c r="K108" s="19">
        <v>200</v>
      </c>
      <c r="L108" s="21">
        <f t="shared" si="22"/>
        <v>6152</v>
      </c>
      <c r="M108" s="19">
        <v>2</v>
      </c>
      <c r="N108" s="19">
        <v>100</v>
      </c>
      <c r="O108" s="19" t="s">
        <v>53</v>
      </c>
      <c r="P108" s="19" t="s">
        <v>54</v>
      </c>
      <c r="Q108" s="19">
        <v>123.05</v>
      </c>
      <c r="R108" s="19"/>
      <c r="S108" s="19">
        <v>8200</v>
      </c>
      <c r="T108" s="19">
        <v>120</v>
      </c>
      <c r="U108" s="29">
        <v>0.85</v>
      </c>
      <c r="V108" s="21">
        <f>Q108*S108*U108</f>
        <v>857658.5</v>
      </c>
      <c r="W108" s="21">
        <f>Q108*S108-V108</f>
        <v>151351.5</v>
      </c>
      <c r="X108" s="21">
        <f>L108+W108</f>
        <v>157503.5</v>
      </c>
      <c r="Y108" s="19"/>
      <c r="Z108" s="19"/>
      <c r="AA108" s="21">
        <f>X108-Z108</f>
        <v>157503.5</v>
      </c>
      <c r="AB108" s="27">
        <v>2.0000000000000001E-4</v>
      </c>
      <c r="AC108" s="26"/>
      <c r="AD108" s="84"/>
    </row>
    <row r="109" spans="1:30" s="2" customFormat="1" ht="23.25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>
        <v>16.670000000000002</v>
      </c>
      <c r="K109" s="19">
        <v>200</v>
      </c>
      <c r="L109" s="21">
        <f t="shared" si="22"/>
        <v>3334.0000000000005</v>
      </c>
      <c r="M109" s="19">
        <v>3</v>
      </c>
      <c r="N109" s="19">
        <v>504</v>
      </c>
      <c r="O109" s="19" t="s">
        <v>53</v>
      </c>
      <c r="P109" s="19" t="s">
        <v>78</v>
      </c>
      <c r="Q109" s="19">
        <v>66.7</v>
      </c>
      <c r="R109" s="19"/>
      <c r="S109" s="19">
        <v>2650</v>
      </c>
      <c r="T109" s="19">
        <v>20</v>
      </c>
      <c r="U109" s="29">
        <v>0.75</v>
      </c>
      <c r="V109" s="21">
        <f>Q109*S109*U109</f>
        <v>132566.25</v>
      </c>
      <c r="W109" s="21">
        <f>Q109*S109-V109</f>
        <v>44188.75</v>
      </c>
      <c r="X109" s="21">
        <f>L109+W109</f>
        <v>47522.75</v>
      </c>
      <c r="Y109" s="19"/>
      <c r="Z109" s="19"/>
      <c r="AA109" s="21">
        <f>X109-Z109</f>
        <v>47522.75</v>
      </c>
      <c r="AB109" s="27">
        <v>2.0000000000000001E-4</v>
      </c>
      <c r="AC109" s="26"/>
      <c r="AD109" s="84"/>
    </row>
    <row r="110" spans="1:30" s="2" customFormat="1" ht="23.25" x14ac:dyDescent="0.2">
      <c r="A110" s="154" t="s">
        <v>99</v>
      </c>
      <c r="B110" s="155"/>
      <c r="C110" s="155"/>
      <c r="D110" s="155"/>
      <c r="E110" s="155"/>
      <c r="F110" s="155"/>
      <c r="G110" s="155"/>
      <c r="H110" s="155"/>
      <c r="I110" s="156"/>
      <c r="J110" s="19">
        <v>8.1</v>
      </c>
      <c r="K110" s="19">
        <v>200</v>
      </c>
      <c r="L110" s="21">
        <f t="shared" si="22"/>
        <v>1620</v>
      </c>
      <c r="M110" s="19">
        <v>2</v>
      </c>
      <c r="N110" s="19">
        <v>100</v>
      </c>
      <c r="O110" s="19" t="s">
        <v>53</v>
      </c>
      <c r="P110" s="19" t="s">
        <v>54</v>
      </c>
      <c r="Q110" s="19">
        <v>32.4</v>
      </c>
      <c r="R110" s="19"/>
      <c r="S110" s="19">
        <v>8200</v>
      </c>
      <c r="T110" s="19">
        <v>40</v>
      </c>
      <c r="U110" s="29">
        <v>0.85</v>
      </c>
      <c r="V110" s="21">
        <f>Q110*S110*U110</f>
        <v>225828</v>
      </c>
      <c r="W110" s="21">
        <f>Q110*S110-V110</f>
        <v>39852</v>
      </c>
      <c r="X110" s="21">
        <f>L110+W110</f>
        <v>41472</v>
      </c>
      <c r="Y110" s="19"/>
      <c r="Z110" s="19"/>
      <c r="AA110" s="21">
        <f>X110-Z110</f>
        <v>41472</v>
      </c>
      <c r="AB110" s="27">
        <v>2.0000000000000001E-4</v>
      </c>
      <c r="AC110" s="26"/>
      <c r="AD110" s="84"/>
    </row>
    <row r="111" spans="1:30" s="2" customFormat="1" ht="23.25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>
        <v>18.625</v>
      </c>
      <c r="K111" s="19">
        <v>200</v>
      </c>
      <c r="L111" s="21">
        <f t="shared" si="22"/>
        <v>3725</v>
      </c>
      <c r="M111" s="19">
        <v>2</v>
      </c>
      <c r="N111" s="19">
        <v>504</v>
      </c>
      <c r="O111" s="19" t="s">
        <v>53</v>
      </c>
      <c r="P111" s="19" t="s">
        <v>82</v>
      </c>
      <c r="Q111" s="19">
        <v>74.5</v>
      </c>
      <c r="R111" s="19"/>
      <c r="S111" s="19">
        <v>2650</v>
      </c>
      <c r="T111" s="19">
        <v>43</v>
      </c>
      <c r="U111" s="29">
        <v>0.85</v>
      </c>
      <c r="V111" s="21">
        <f>Q111*S111*U111</f>
        <v>167811.25</v>
      </c>
      <c r="W111" s="21">
        <f>Q111*S111-V111</f>
        <v>29613.75</v>
      </c>
      <c r="X111" s="21">
        <f>L111+W111</f>
        <v>33338.75</v>
      </c>
      <c r="Y111" s="19"/>
      <c r="Z111" s="19"/>
      <c r="AA111" s="21">
        <f>X111-Z111</f>
        <v>33338.75</v>
      </c>
      <c r="AB111" s="27">
        <v>3.0000000000000001E-3</v>
      </c>
      <c r="AC111" s="26">
        <f>AA111*AB111</f>
        <v>100.01625</v>
      </c>
      <c r="AD111" s="84">
        <f t="shared" si="21"/>
        <v>100.01625</v>
      </c>
    </row>
    <row r="112" spans="1:30" s="2" customFormat="1" ht="23.25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>
        <v>151.84</v>
      </c>
      <c r="K112" s="19">
        <v>200</v>
      </c>
      <c r="L112" s="19">
        <f t="shared" si="22"/>
        <v>30368</v>
      </c>
      <c r="M112" s="19">
        <v>1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21">
        <f>L112+W112</f>
        <v>30368</v>
      </c>
      <c r="Y112" s="19"/>
      <c r="Z112" s="19"/>
      <c r="AA112" s="21">
        <f>X112-Z112</f>
        <v>30368</v>
      </c>
      <c r="AB112" s="19"/>
      <c r="AC112" s="26">
        <f>AA112*AB112</f>
        <v>0</v>
      </c>
      <c r="AD112" s="84">
        <f t="shared" si="21"/>
        <v>0</v>
      </c>
    </row>
    <row r="113" spans="1:30" s="2" customFormat="1" ht="51" hidden="1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30">
        <f>SUM(AC108:AC112)</f>
        <v>100.01625</v>
      </c>
      <c r="AD113" s="84">
        <f t="shared" si="21"/>
        <v>0</v>
      </c>
    </row>
    <row r="114" spans="1:30" s="2" customFormat="1" ht="23.25" x14ac:dyDescent="0.2">
      <c r="A114" s="157" t="s">
        <v>100</v>
      </c>
      <c r="B114" s="158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9"/>
      <c r="AD114" s="93"/>
    </row>
    <row r="115" spans="1:30" s="2" customFormat="1" ht="23.25" x14ac:dyDescent="0.2">
      <c r="A115" s="19">
        <v>9</v>
      </c>
      <c r="B115" s="19" t="s">
        <v>101</v>
      </c>
      <c r="C115" s="19">
        <v>529</v>
      </c>
      <c r="D115" s="19">
        <v>1775</v>
      </c>
      <c r="E115" s="19" t="s">
        <v>69</v>
      </c>
      <c r="F115" s="19">
        <v>2</v>
      </c>
      <c r="G115" s="19">
        <v>0</v>
      </c>
      <c r="H115" s="19">
        <v>2</v>
      </c>
      <c r="I115" s="19">
        <v>0</v>
      </c>
      <c r="J115" s="16">
        <f>(G115*400)+(H115*100)+I115</f>
        <v>200</v>
      </c>
      <c r="K115" s="19">
        <v>1000</v>
      </c>
      <c r="L115" s="21">
        <f>J115*K115</f>
        <v>200000</v>
      </c>
      <c r="M115" s="19">
        <v>1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84">
        <f t="shared" si="21"/>
        <v>0</v>
      </c>
    </row>
    <row r="116" spans="1:30" s="2" customFormat="1" ht="23.25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>
        <v>39.76</v>
      </c>
      <c r="K116" s="19">
        <v>1000</v>
      </c>
      <c r="L116" s="21">
        <f>J116*K116</f>
        <v>39760</v>
      </c>
      <c r="M116" s="19">
        <v>2</v>
      </c>
      <c r="N116" s="19">
        <v>100</v>
      </c>
      <c r="O116" s="19" t="s">
        <v>53</v>
      </c>
      <c r="P116" s="19" t="s">
        <v>54</v>
      </c>
      <c r="Q116" s="19">
        <v>159.04</v>
      </c>
      <c r="R116" s="19"/>
      <c r="S116" s="19">
        <v>8200</v>
      </c>
      <c r="T116" s="19">
        <v>100</v>
      </c>
      <c r="U116" s="29">
        <v>0.85</v>
      </c>
      <c r="V116" s="99">
        <f>Q116*S116*U116</f>
        <v>1108508.8</v>
      </c>
      <c r="W116" s="21">
        <f>Q116*S116-V116</f>
        <v>195619.19999999995</v>
      </c>
      <c r="X116" s="21">
        <f>L116+W116</f>
        <v>235379.19999999995</v>
      </c>
      <c r="Y116" s="19"/>
      <c r="Z116" s="19"/>
      <c r="AA116" s="21">
        <f>X116-Z116</f>
        <v>235379.19999999995</v>
      </c>
      <c r="AB116" s="27">
        <v>2.0000000000000001E-4</v>
      </c>
      <c r="AC116" s="26"/>
      <c r="AD116" s="84"/>
    </row>
    <row r="117" spans="1:30" s="2" customFormat="1" ht="23.25" x14ac:dyDescent="0.2">
      <c r="A117" s="154" t="s">
        <v>102</v>
      </c>
      <c r="B117" s="155"/>
      <c r="C117" s="155"/>
      <c r="D117" s="155"/>
      <c r="E117" s="155"/>
      <c r="F117" s="155"/>
      <c r="G117" s="155"/>
      <c r="H117" s="155"/>
      <c r="I117" s="156"/>
      <c r="J117" s="19">
        <v>12</v>
      </c>
      <c r="K117" s="19">
        <v>1000</v>
      </c>
      <c r="L117" s="21">
        <f>J117*K117</f>
        <v>12000</v>
      </c>
      <c r="M117" s="19">
        <v>2</v>
      </c>
      <c r="N117" s="19">
        <v>100</v>
      </c>
      <c r="O117" s="19" t="s">
        <v>53</v>
      </c>
      <c r="P117" s="19" t="s">
        <v>54</v>
      </c>
      <c r="Q117" s="19">
        <v>48</v>
      </c>
      <c r="R117" s="19"/>
      <c r="S117" s="19">
        <v>8200</v>
      </c>
      <c r="T117" s="19">
        <v>100</v>
      </c>
      <c r="U117" s="29">
        <v>0.85</v>
      </c>
      <c r="V117" s="21">
        <f>Q117*S117*U117</f>
        <v>334560</v>
      </c>
      <c r="W117" s="21">
        <f>Q117*S117-V117</f>
        <v>59040</v>
      </c>
      <c r="X117" s="21">
        <f>L117+W117</f>
        <v>71040</v>
      </c>
      <c r="Y117" s="19"/>
      <c r="Z117" s="19"/>
      <c r="AA117" s="21">
        <f>X117-Z117</f>
        <v>71040</v>
      </c>
      <c r="AB117" s="27">
        <v>2.0000000000000001E-4</v>
      </c>
      <c r="AC117" s="26"/>
      <c r="AD117" s="84"/>
    </row>
    <row r="118" spans="1:30" s="2" customFormat="1" ht="23.25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>
        <v>42.6</v>
      </c>
      <c r="K118" s="19">
        <v>1000</v>
      </c>
      <c r="L118" s="21">
        <f>J118*K118</f>
        <v>42600</v>
      </c>
      <c r="M118" s="19">
        <v>2</v>
      </c>
      <c r="N118" s="19">
        <v>504</v>
      </c>
      <c r="O118" s="19" t="s">
        <v>53</v>
      </c>
      <c r="P118" s="19" t="s">
        <v>82</v>
      </c>
      <c r="Q118" s="19">
        <v>170.4</v>
      </c>
      <c r="R118" s="19"/>
      <c r="S118" s="19">
        <v>2650</v>
      </c>
      <c r="T118" s="19">
        <v>23</v>
      </c>
      <c r="U118" s="29">
        <v>0.85</v>
      </c>
      <c r="V118" s="21">
        <f>Q118*S118*U118</f>
        <v>383826</v>
      </c>
      <c r="W118" s="21">
        <f>Q118*S118-V118</f>
        <v>67734</v>
      </c>
      <c r="X118" s="21">
        <f>L118+W118</f>
        <v>110334</v>
      </c>
      <c r="Y118" s="19"/>
      <c r="Z118" s="19"/>
      <c r="AA118" s="21">
        <f>X118-Z118</f>
        <v>110334</v>
      </c>
      <c r="AB118" s="27">
        <v>3.0000000000000001E-3</v>
      </c>
      <c r="AC118" s="26">
        <f>AA118*AB118</f>
        <v>331.00200000000001</v>
      </c>
      <c r="AD118" s="84">
        <f t="shared" si="21"/>
        <v>331.00200000000001</v>
      </c>
    </row>
    <row r="119" spans="1:30" s="2" customFormat="1" ht="22.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>
        <v>105.64</v>
      </c>
      <c r="K119" s="19">
        <v>1000</v>
      </c>
      <c r="L119" s="21">
        <f>J119*K119</f>
        <v>105640</v>
      </c>
      <c r="M119" s="19">
        <v>1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21">
        <f>L119+W119</f>
        <v>105640</v>
      </c>
      <c r="Y119" s="19"/>
      <c r="Z119" s="19"/>
      <c r="AA119" s="21">
        <f>X119-Z119</f>
        <v>105640</v>
      </c>
      <c r="AB119" s="19"/>
      <c r="AC119" s="26">
        <f>AA119*AB119</f>
        <v>0</v>
      </c>
      <c r="AD119" s="84">
        <f t="shared" si="21"/>
        <v>0</v>
      </c>
    </row>
    <row r="120" spans="1:30" s="2" customFormat="1" ht="23.25" hidden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30">
        <f>SUM(AC116:AC119)</f>
        <v>331.00200000000001</v>
      </c>
      <c r="AD120" s="84">
        <f t="shared" si="21"/>
        <v>0</v>
      </c>
    </row>
    <row r="121" spans="1:30" s="2" customFormat="1" ht="23.25" x14ac:dyDescent="0.2">
      <c r="A121" s="157" t="s">
        <v>533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9"/>
      <c r="AD121" s="93"/>
    </row>
    <row r="122" spans="1:30" s="2" customFormat="1" ht="23.25" x14ac:dyDescent="0.2">
      <c r="A122" s="19">
        <v>10</v>
      </c>
      <c r="B122" s="19" t="s">
        <v>103</v>
      </c>
      <c r="C122" s="19">
        <v>735</v>
      </c>
      <c r="D122" s="19">
        <v>993</v>
      </c>
      <c r="E122" s="19" t="s">
        <v>50</v>
      </c>
      <c r="F122" s="19">
        <v>2</v>
      </c>
      <c r="G122" s="19">
        <v>4</v>
      </c>
      <c r="H122" s="19">
        <v>0</v>
      </c>
      <c r="I122" s="19">
        <v>84</v>
      </c>
      <c r="J122" s="141">
        <f>(G122*400)+(H122*100)+I122</f>
        <v>1684</v>
      </c>
      <c r="K122" s="19">
        <v>750</v>
      </c>
      <c r="L122" s="56">
        <f>J122*K122</f>
        <v>1263000</v>
      </c>
      <c r="M122" s="19">
        <v>1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84">
        <f t="shared" si="21"/>
        <v>0</v>
      </c>
    </row>
    <row r="123" spans="1:30" s="2" customFormat="1" ht="23.25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>
        <v>81</v>
      </c>
      <c r="K123" s="19">
        <v>750</v>
      </c>
      <c r="L123" s="21">
        <f>J123*K123</f>
        <v>60750</v>
      </c>
      <c r="M123" s="19">
        <v>2</v>
      </c>
      <c r="N123" s="19">
        <v>504</v>
      </c>
      <c r="O123" s="19" t="s">
        <v>53</v>
      </c>
      <c r="P123" s="19" t="s">
        <v>104</v>
      </c>
      <c r="Q123" s="19">
        <v>324</v>
      </c>
      <c r="R123" s="19"/>
      <c r="S123" s="19">
        <v>2650</v>
      </c>
      <c r="T123" s="19">
        <v>25</v>
      </c>
      <c r="U123" s="29">
        <v>0.85</v>
      </c>
      <c r="V123" s="21">
        <f>Q123*S123*U123</f>
        <v>729810</v>
      </c>
      <c r="W123" s="21">
        <f>Q123*S123-V123</f>
        <v>128790</v>
      </c>
      <c r="X123" s="21">
        <f>L123+W123</f>
        <v>189540</v>
      </c>
      <c r="Y123" s="19"/>
      <c r="Z123" s="19"/>
      <c r="AA123" s="21">
        <f>X123-Z123</f>
        <v>189540</v>
      </c>
      <c r="AB123" s="27">
        <v>3.0000000000000001E-3</v>
      </c>
      <c r="AC123" s="26">
        <f>AA123*AB123</f>
        <v>568.62</v>
      </c>
      <c r="AD123" s="84">
        <f t="shared" si="21"/>
        <v>568.62</v>
      </c>
    </row>
    <row r="124" spans="1:30" s="2" customFormat="1" ht="23.25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>
        <v>11.25</v>
      </c>
      <c r="K124" s="19">
        <v>750</v>
      </c>
      <c r="L124" s="21">
        <f>J124*K124</f>
        <v>8437.5</v>
      </c>
      <c r="M124" s="19">
        <v>2</v>
      </c>
      <c r="N124" s="19">
        <v>100</v>
      </c>
      <c r="O124" s="19" t="s">
        <v>53</v>
      </c>
      <c r="P124" s="19" t="s">
        <v>54</v>
      </c>
      <c r="Q124" s="19">
        <v>45</v>
      </c>
      <c r="R124" s="19"/>
      <c r="S124" s="19">
        <v>8200</v>
      </c>
      <c r="T124" s="19">
        <v>20</v>
      </c>
      <c r="U124" s="29">
        <v>0.75</v>
      </c>
      <c r="V124" s="21">
        <f>Q124*S124*U124</f>
        <v>276750</v>
      </c>
      <c r="W124" s="21">
        <f>Q124*S124-V124</f>
        <v>92250</v>
      </c>
      <c r="X124" s="21">
        <f>L124+W124</f>
        <v>100687.5</v>
      </c>
      <c r="Y124" s="19"/>
      <c r="Z124" s="19"/>
      <c r="AA124" s="21">
        <f>X124-Z124</f>
        <v>100687.5</v>
      </c>
      <c r="AB124" s="27">
        <v>2.0000000000000001E-4</v>
      </c>
      <c r="AC124" s="26"/>
      <c r="AD124" s="84"/>
    </row>
    <row r="125" spans="1:30" s="2" customFormat="1" ht="45.7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>
        <v>1591.75</v>
      </c>
      <c r="K125" s="19">
        <v>750</v>
      </c>
      <c r="L125" s="53">
        <f>J125*K125</f>
        <v>1193812.5</v>
      </c>
      <c r="M125" s="19">
        <v>1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21">
        <f>L125+W125</f>
        <v>1193812.5</v>
      </c>
      <c r="Y125" s="19"/>
      <c r="Z125" s="19"/>
      <c r="AA125" s="21">
        <f>X125-Z125</f>
        <v>1193812.5</v>
      </c>
      <c r="AB125" s="19"/>
      <c r="AC125" s="26">
        <f>AA125*AB125</f>
        <v>0</v>
      </c>
      <c r="AD125" s="84">
        <f t="shared" si="21"/>
        <v>0</v>
      </c>
    </row>
    <row r="126" spans="1:30" s="2" customFormat="1" ht="71.25" hidden="1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30">
        <f>SUM(AC123:AC125)</f>
        <v>568.62</v>
      </c>
      <c r="AD126" s="84">
        <f t="shared" si="21"/>
        <v>0</v>
      </c>
    </row>
    <row r="127" spans="1:30" s="2" customFormat="1" ht="23.25" x14ac:dyDescent="0.2">
      <c r="A127" s="157" t="s">
        <v>105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9"/>
      <c r="AD127" s="93"/>
    </row>
    <row r="128" spans="1:30" s="2" customFormat="1" ht="23.25" x14ac:dyDescent="0.2">
      <c r="A128" s="19">
        <v>11</v>
      </c>
      <c r="B128" s="19" t="s">
        <v>106</v>
      </c>
      <c r="C128" s="19">
        <v>977</v>
      </c>
      <c r="D128" s="19">
        <v>1984</v>
      </c>
      <c r="E128" s="19" t="s">
        <v>69</v>
      </c>
      <c r="F128" s="19">
        <v>2</v>
      </c>
      <c r="G128" s="19">
        <v>0</v>
      </c>
      <c r="H128" s="19">
        <v>1</v>
      </c>
      <c r="I128" s="19">
        <v>30</v>
      </c>
      <c r="J128" s="16">
        <f>(G128*400)+(H128*100)+I128</f>
        <v>130</v>
      </c>
      <c r="K128" s="19">
        <v>1000</v>
      </c>
      <c r="L128" s="21">
        <f>J128*K128</f>
        <v>130000</v>
      </c>
      <c r="M128" s="19">
        <v>1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84">
        <f t="shared" si="21"/>
        <v>0</v>
      </c>
    </row>
    <row r="129" spans="1:30" s="2" customFormat="1" ht="23.25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>
        <v>42</v>
      </c>
      <c r="K129" s="19">
        <v>1000</v>
      </c>
      <c r="L129" s="21">
        <f>J129*K129</f>
        <v>42000</v>
      </c>
      <c r="M129" s="19">
        <v>2</v>
      </c>
      <c r="N129" s="19">
        <v>100</v>
      </c>
      <c r="O129" s="20" t="s">
        <v>79</v>
      </c>
      <c r="P129" s="19" t="s">
        <v>54</v>
      </c>
      <c r="Q129" s="19">
        <v>168</v>
      </c>
      <c r="R129" s="19"/>
      <c r="S129" s="19">
        <v>7950</v>
      </c>
      <c r="T129" s="19">
        <v>4</v>
      </c>
      <c r="U129" s="29">
        <v>0.12</v>
      </c>
      <c r="V129" s="21">
        <f>Q129*S129*U129</f>
        <v>160272</v>
      </c>
      <c r="W129" s="143">
        <f>Q129*S129-V129</f>
        <v>1175328</v>
      </c>
      <c r="X129" s="21">
        <f>L129+W129</f>
        <v>1217328</v>
      </c>
      <c r="Y129" s="19"/>
      <c r="Z129" s="19"/>
      <c r="AA129" s="21">
        <f>X129-Z129</f>
        <v>1217328</v>
      </c>
      <c r="AB129" s="27">
        <v>2.0000000000000001E-4</v>
      </c>
      <c r="AC129" s="26"/>
      <c r="AD129" s="84"/>
    </row>
    <row r="130" spans="1:30" s="2" customFormat="1" ht="23.25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>
        <v>35</v>
      </c>
      <c r="K130" s="19">
        <v>1000</v>
      </c>
      <c r="L130" s="21">
        <f>J130*K130</f>
        <v>35000</v>
      </c>
      <c r="M130" s="19">
        <v>2</v>
      </c>
      <c r="N130" s="19">
        <v>100</v>
      </c>
      <c r="O130" s="19" t="s">
        <v>109</v>
      </c>
      <c r="P130" s="19" t="s">
        <v>63</v>
      </c>
      <c r="Q130" s="19">
        <v>140</v>
      </c>
      <c r="R130" s="19"/>
      <c r="S130" s="19">
        <v>6000</v>
      </c>
      <c r="T130" s="19">
        <v>9</v>
      </c>
      <c r="U130" s="29">
        <v>0.09</v>
      </c>
      <c r="V130" s="21">
        <f>Q130*S130*U130</f>
        <v>75600</v>
      </c>
      <c r="W130" s="21">
        <f>Q130*S130-V130</f>
        <v>764400</v>
      </c>
      <c r="X130" s="21">
        <f>L130+W130</f>
        <v>799400</v>
      </c>
      <c r="Y130" s="19"/>
      <c r="Z130" s="19"/>
      <c r="AA130" s="21">
        <f>X130-Z130</f>
        <v>799400</v>
      </c>
      <c r="AB130" s="27">
        <v>3.0000000000000001E-3</v>
      </c>
      <c r="AC130" s="26">
        <f>AA130*AB130</f>
        <v>2398.2000000000003</v>
      </c>
      <c r="AD130" s="84">
        <f t="shared" si="21"/>
        <v>2398.2000000000003</v>
      </c>
    </row>
    <row r="131" spans="1:30" s="2" customFormat="1" ht="23.25" x14ac:dyDescent="0.2">
      <c r="A131" s="19"/>
      <c r="B131" s="19"/>
      <c r="C131" s="19"/>
      <c r="D131" s="19"/>
      <c r="E131" s="19"/>
      <c r="F131" s="19"/>
      <c r="G131" s="19"/>
      <c r="H131" s="19"/>
      <c r="I131" s="19"/>
      <c r="J131" s="19">
        <v>12.5</v>
      </c>
      <c r="K131" s="19">
        <v>1000</v>
      </c>
      <c r="L131" s="21">
        <f>J131*K131</f>
        <v>12500</v>
      </c>
      <c r="M131" s="19">
        <v>2</v>
      </c>
      <c r="N131" s="19">
        <v>504</v>
      </c>
      <c r="O131" s="19" t="s">
        <v>109</v>
      </c>
      <c r="P131" s="35" t="s">
        <v>451</v>
      </c>
      <c r="Q131" s="19">
        <v>50</v>
      </c>
      <c r="R131" s="19"/>
      <c r="S131" s="19">
        <v>2200</v>
      </c>
      <c r="T131" s="19">
        <v>7</v>
      </c>
      <c r="U131" s="29">
        <v>7.0000000000000007E-2</v>
      </c>
      <c r="V131" s="21">
        <f>Q131*S131*U131</f>
        <v>7700.0000000000009</v>
      </c>
      <c r="W131" s="21">
        <f>Q131*S131-V131</f>
        <v>102300</v>
      </c>
      <c r="X131" s="21">
        <f>L131+W131</f>
        <v>114800</v>
      </c>
      <c r="Y131" s="19"/>
      <c r="Z131" s="19"/>
      <c r="AA131" s="21">
        <f>X131-Z131</f>
        <v>114800</v>
      </c>
      <c r="AB131" s="27">
        <v>2.0000000000000001E-4</v>
      </c>
      <c r="AC131" s="26"/>
      <c r="AD131" s="84"/>
    </row>
    <row r="132" spans="1:30" s="2" customFormat="1" ht="23.25" x14ac:dyDescent="0.2">
      <c r="A132" s="19"/>
      <c r="B132" s="19"/>
      <c r="C132" s="19"/>
      <c r="D132" s="19"/>
      <c r="E132" s="19"/>
      <c r="F132" s="19"/>
      <c r="G132" s="19"/>
      <c r="H132" s="19"/>
      <c r="I132" s="19"/>
      <c r="J132" s="19">
        <v>40.5</v>
      </c>
      <c r="K132" s="19">
        <v>1000</v>
      </c>
      <c r="L132" s="21">
        <f>J132*K132</f>
        <v>40500</v>
      </c>
      <c r="M132" s="19">
        <v>1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21">
        <f>L132+W132</f>
        <v>40500</v>
      </c>
      <c r="Y132" s="19"/>
      <c r="Z132" s="19"/>
      <c r="AA132" s="21">
        <f>X132-Z132</f>
        <v>40500</v>
      </c>
      <c r="AB132" s="19"/>
      <c r="AC132" s="26">
        <f>AA132*AB132</f>
        <v>0</v>
      </c>
      <c r="AD132" s="84">
        <f t="shared" si="21"/>
        <v>0</v>
      </c>
    </row>
    <row r="133" spans="1:30" s="2" customFormat="1" ht="0.75" customHeight="1" x14ac:dyDescent="0.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30">
        <f>SUM(AC129:AC132)</f>
        <v>2398.2000000000003</v>
      </c>
      <c r="AD133" s="84">
        <f t="shared" si="21"/>
        <v>0</v>
      </c>
    </row>
    <row r="134" spans="1:30" s="2" customFormat="1" ht="23.25" x14ac:dyDescent="0.2">
      <c r="A134" s="157" t="s">
        <v>110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9"/>
      <c r="AD134" s="93"/>
    </row>
    <row r="135" spans="1:30" s="2" customFormat="1" ht="23.25" x14ac:dyDescent="0.2">
      <c r="A135" s="19">
        <v>12</v>
      </c>
      <c r="B135" s="19" t="s">
        <v>111</v>
      </c>
      <c r="C135" s="19">
        <v>914</v>
      </c>
      <c r="D135" s="19">
        <v>775</v>
      </c>
      <c r="E135" s="19" t="s">
        <v>112</v>
      </c>
      <c r="F135" s="19">
        <v>2</v>
      </c>
      <c r="G135" s="19">
        <v>1</v>
      </c>
      <c r="H135" s="19">
        <v>1</v>
      </c>
      <c r="I135" s="19">
        <v>11</v>
      </c>
      <c r="J135" s="16">
        <f>(G135*400)+(H135*100)+I135</f>
        <v>511</v>
      </c>
      <c r="K135" s="19">
        <v>880</v>
      </c>
      <c r="L135" s="21">
        <f>J135*K135</f>
        <v>449680</v>
      </c>
      <c r="M135" s="19">
        <v>1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84">
        <f t="shared" si="21"/>
        <v>0</v>
      </c>
    </row>
    <row r="136" spans="1:30" s="2" customFormat="1" ht="23.25" x14ac:dyDescent="0.2">
      <c r="A136" s="19"/>
      <c r="B136" s="19"/>
      <c r="C136" s="19"/>
      <c r="D136" s="19"/>
      <c r="E136" s="19"/>
      <c r="F136" s="19"/>
      <c r="G136" s="19"/>
      <c r="H136" s="19"/>
      <c r="I136" s="19"/>
      <c r="J136" s="19">
        <v>76</v>
      </c>
      <c r="K136" s="19">
        <v>880</v>
      </c>
      <c r="L136" s="21">
        <f>J136*K136</f>
        <v>66880</v>
      </c>
      <c r="M136" s="19">
        <v>2</v>
      </c>
      <c r="N136" s="19">
        <v>100</v>
      </c>
      <c r="O136" s="19" t="s">
        <v>53</v>
      </c>
      <c r="P136" s="19" t="s">
        <v>54</v>
      </c>
      <c r="Q136" s="19">
        <v>304</v>
      </c>
      <c r="R136" s="19"/>
      <c r="S136" s="19">
        <v>8200</v>
      </c>
      <c r="T136" s="19">
        <v>60</v>
      </c>
      <c r="U136" s="29">
        <v>0.85</v>
      </c>
      <c r="V136" s="21">
        <f>Q136*S136*U136</f>
        <v>2118880</v>
      </c>
      <c r="W136" s="21">
        <f>Q136*S136-V136</f>
        <v>373920</v>
      </c>
      <c r="X136" s="21">
        <f>L136+W136</f>
        <v>440800</v>
      </c>
      <c r="Y136" s="19"/>
      <c r="Z136" s="19"/>
      <c r="AA136" s="21">
        <f>X136-Z136</f>
        <v>440800</v>
      </c>
      <c r="AB136" s="27">
        <v>2.0000000000000001E-4</v>
      </c>
      <c r="AC136" s="26"/>
      <c r="AD136" s="84"/>
    </row>
    <row r="137" spans="1:30" s="2" customFormat="1" ht="23.25" x14ac:dyDescent="0.2">
      <c r="A137" s="19"/>
      <c r="B137" s="19"/>
      <c r="C137" s="19"/>
      <c r="D137" s="19"/>
      <c r="E137" s="19"/>
      <c r="F137" s="19"/>
      <c r="G137" s="19"/>
      <c r="H137" s="19"/>
      <c r="I137" s="19"/>
      <c r="J137" s="19">
        <v>38</v>
      </c>
      <c r="K137" s="19">
        <v>880</v>
      </c>
      <c r="L137" s="21">
        <f>J137*K137</f>
        <v>33440</v>
      </c>
      <c r="M137" s="19">
        <v>2</v>
      </c>
      <c r="N137" s="19">
        <v>504</v>
      </c>
      <c r="O137" s="19" t="s">
        <v>53</v>
      </c>
      <c r="P137" s="19" t="s">
        <v>113</v>
      </c>
      <c r="Q137" s="19">
        <v>152</v>
      </c>
      <c r="R137" s="19"/>
      <c r="S137" s="19">
        <v>2650</v>
      </c>
      <c r="T137" s="19">
        <v>23</v>
      </c>
      <c r="U137" s="29">
        <v>0.85</v>
      </c>
      <c r="V137" s="21">
        <f>Q137*S137*U137</f>
        <v>342380</v>
      </c>
      <c r="W137" s="21">
        <f>Q137*S137-V137</f>
        <v>60420</v>
      </c>
      <c r="X137" s="21">
        <f>L137+W137</f>
        <v>93860</v>
      </c>
      <c r="Y137" s="19"/>
      <c r="Z137" s="19"/>
      <c r="AA137" s="21">
        <f>X137-Z137</f>
        <v>93860</v>
      </c>
      <c r="AB137" s="27">
        <v>3.0000000000000001E-3</v>
      </c>
      <c r="AC137" s="26">
        <f>AA137*AB137</f>
        <v>281.58</v>
      </c>
      <c r="AD137" s="84">
        <f t="shared" si="21"/>
        <v>281.58</v>
      </c>
    </row>
    <row r="138" spans="1:30" s="2" customFormat="1" ht="23.25" x14ac:dyDescent="0.2">
      <c r="A138" s="19"/>
      <c r="B138" s="19"/>
      <c r="C138" s="19"/>
      <c r="D138" s="19"/>
      <c r="E138" s="19"/>
      <c r="F138" s="19"/>
      <c r="G138" s="19"/>
      <c r="H138" s="19"/>
      <c r="I138" s="19"/>
      <c r="J138" s="19">
        <v>20</v>
      </c>
      <c r="K138" s="19">
        <v>880</v>
      </c>
      <c r="L138" s="21">
        <f>J138*K138</f>
        <v>17600</v>
      </c>
      <c r="M138" s="19">
        <v>2</v>
      </c>
      <c r="N138" s="19">
        <v>504</v>
      </c>
      <c r="O138" s="19" t="s">
        <v>53</v>
      </c>
      <c r="P138" s="19" t="s">
        <v>113</v>
      </c>
      <c r="Q138" s="19">
        <v>80</v>
      </c>
      <c r="R138" s="19"/>
      <c r="S138" s="19">
        <v>2650</v>
      </c>
      <c r="T138" s="19">
        <v>23</v>
      </c>
      <c r="U138" s="29">
        <v>0.85</v>
      </c>
      <c r="V138" s="21">
        <f>Q138*S138*U138</f>
        <v>180200</v>
      </c>
      <c r="W138" s="21">
        <f>Q138*S138-V138</f>
        <v>31800</v>
      </c>
      <c r="X138" s="21">
        <f>L138+W138</f>
        <v>49400</v>
      </c>
      <c r="Y138" s="19"/>
      <c r="Z138" s="19"/>
      <c r="AA138" s="21">
        <f>X138-Z138</f>
        <v>49400</v>
      </c>
      <c r="AB138" s="27">
        <v>3.0000000000000001E-3</v>
      </c>
      <c r="AC138" s="26">
        <f>AA138*AB138</f>
        <v>148.20000000000002</v>
      </c>
      <c r="AD138" s="84">
        <f t="shared" si="21"/>
        <v>148.20000000000002</v>
      </c>
    </row>
    <row r="139" spans="1:30" s="2" customFormat="1" ht="22.5" customHeight="1" x14ac:dyDescent="0.2">
      <c r="A139" s="19"/>
      <c r="B139" s="19"/>
      <c r="C139" s="19"/>
      <c r="D139" s="19"/>
      <c r="E139" s="19"/>
      <c r="F139" s="19"/>
      <c r="G139" s="19"/>
      <c r="H139" s="19"/>
      <c r="I139" s="19"/>
      <c r="J139" s="19">
        <v>239</v>
      </c>
      <c r="K139" s="19">
        <v>880</v>
      </c>
      <c r="L139" s="21">
        <f>J139*K139</f>
        <v>210320</v>
      </c>
      <c r="M139" s="19">
        <v>1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21">
        <f>L139+W139</f>
        <v>210320</v>
      </c>
      <c r="Y139" s="19"/>
      <c r="Z139" s="19"/>
      <c r="AA139" s="21">
        <f>X139-Z139</f>
        <v>210320</v>
      </c>
      <c r="AB139" s="19"/>
      <c r="AC139" s="26">
        <f>AA139*AB139</f>
        <v>0</v>
      </c>
      <c r="AD139" s="84">
        <f t="shared" si="21"/>
        <v>0</v>
      </c>
    </row>
    <row r="140" spans="1:30" s="2" customFormat="1" ht="51" hidden="1" customHeight="1" x14ac:dyDescent="0.2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30">
        <f>SUM(AC136:AC139)</f>
        <v>429.78</v>
      </c>
      <c r="AD140" s="84">
        <f t="shared" si="21"/>
        <v>0</v>
      </c>
    </row>
    <row r="141" spans="1:30" s="2" customFormat="1" ht="17.25" customHeight="1" x14ac:dyDescent="0.2">
      <c r="A141" s="157" t="s">
        <v>114</v>
      </c>
      <c r="B141" s="158"/>
      <c r="C141" s="158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9"/>
      <c r="AD141" s="93"/>
    </row>
    <row r="142" spans="1:30" s="2" customFormat="1" ht="23.25" x14ac:dyDescent="0.2">
      <c r="A142" s="19">
        <v>13</v>
      </c>
      <c r="B142" s="19" t="s">
        <v>115</v>
      </c>
      <c r="C142" s="19">
        <v>656</v>
      </c>
      <c r="D142" s="19">
        <v>1220</v>
      </c>
      <c r="E142" s="19" t="s">
        <v>112</v>
      </c>
      <c r="F142" s="19">
        <v>2</v>
      </c>
      <c r="G142" s="19">
        <v>8</v>
      </c>
      <c r="H142" s="19">
        <v>2</v>
      </c>
      <c r="I142" s="19">
        <v>92</v>
      </c>
      <c r="J142" s="100">
        <f>(G142*400)+(H142*100)+I142</f>
        <v>3492</v>
      </c>
      <c r="K142" s="19">
        <v>250</v>
      </c>
      <c r="L142" s="21">
        <f t="shared" ref="L142:L147" si="23">J142*K142</f>
        <v>873000</v>
      </c>
      <c r="M142" s="19">
        <v>1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84">
        <f t="shared" si="21"/>
        <v>0</v>
      </c>
    </row>
    <row r="143" spans="1:30" s="2" customFormat="1" ht="23.25" x14ac:dyDescent="0.2">
      <c r="A143" s="19"/>
      <c r="B143" s="19"/>
      <c r="C143" s="19"/>
      <c r="D143" s="19"/>
      <c r="E143" s="19"/>
      <c r="F143" s="19"/>
      <c r="G143" s="19"/>
      <c r="H143" s="19"/>
      <c r="I143" s="19"/>
      <c r="J143" s="19">
        <v>288.75</v>
      </c>
      <c r="K143" s="19">
        <v>250</v>
      </c>
      <c r="L143" s="21">
        <f t="shared" si="23"/>
        <v>72187.5</v>
      </c>
      <c r="M143" s="19">
        <v>2</v>
      </c>
      <c r="N143" s="19">
        <v>100</v>
      </c>
      <c r="O143" s="19" t="s">
        <v>53</v>
      </c>
      <c r="P143" s="19" t="s">
        <v>54</v>
      </c>
      <c r="Q143" s="19">
        <v>915</v>
      </c>
      <c r="R143" s="19"/>
      <c r="S143" s="19">
        <v>8200</v>
      </c>
      <c r="T143" s="19">
        <v>30</v>
      </c>
      <c r="U143" s="29">
        <v>0.85</v>
      </c>
      <c r="V143" s="21">
        <f>Q143*S143*U143</f>
        <v>6377550</v>
      </c>
      <c r="W143" s="143">
        <f>Q143*S143-V143</f>
        <v>1125450</v>
      </c>
      <c r="X143" s="21">
        <f>L143+W143</f>
        <v>1197637.5</v>
      </c>
      <c r="Y143" s="19"/>
      <c r="Z143" s="19"/>
      <c r="AA143" s="21">
        <f>X143-Z143</f>
        <v>1197637.5</v>
      </c>
      <c r="AB143" s="27">
        <v>2.0000000000000001E-4</v>
      </c>
      <c r="AC143" s="26"/>
      <c r="AD143" s="84"/>
    </row>
    <row r="144" spans="1:30" s="2" customFormat="1" ht="23.25" x14ac:dyDescent="0.2">
      <c r="A144" s="19"/>
      <c r="B144" s="19"/>
      <c r="C144" s="19"/>
      <c r="D144" s="19"/>
      <c r="E144" s="19"/>
      <c r="F144" s="19"/>
      <c r="G144" s="154" t="s">
        <v>116</v>
      </c>
      <c r="H144" s="155"/>
      <c r="I144" s="156"/>
      <c r="J144" s="19">
        <v>91</v>
      </c>
      <c r="K144" s="19">
        <v>250</v>
      </c>
      <c r="L144" s="21">
        <f t="shared" si="23"/>
        <v>22750</v>
      </c>
      <c r="M144" s="19">
        <v>2</v>
      </c>
      <c r="N144" s="19">
        <v>100</v>
      </c>
      <c r="O144" s="19" t="s">
        <v>53</v>
      </c>
      <c r="P144" s="19" t="s">
        <v>54</v>
      </c>
      <c r="Q144" s="19">
        <v>364</v>
      </c>
      <c r="R144" s="19"/>
      <c r="S144" s="19">
        <v>8200</v>
      </c>
      <c r="T144" s="19">
        <v>5</v>
      </c>
      <c r="U144" s="29">
        <v>0.1</v>
      </c>
      <c r="V144" s="21">
        <f>Q144*S144*U144</f>
        <v>298480</v>
      </c>
      <c r="W144" s="143">
        <f>Q144*S144-V144</f>
        <v>2686320</v>
      </c>
      <c r="X144" s="21">
        <f>L144+W144</f>
        <v>2709070</v>
      </c>
      <c r="Y144" s="19"/>
      <c r="Z144" s="19"/>
      <c r="AA144" s="21">
        <f>X144-Z144</f>
        <v>2709070</v>
      </c>
      <c r="AB144" s="27">
        <v>2.0000000000000001E-4</v>
      </c>
      <c r="AC144" s="26"/>
      <c r="AD144" s="84"/>
    </row>
    <row r="145" spans="1:30" s="2" customFormat="1" ht="23.25" x14ac:dyDescent="0.2">
      <c r="A145" s="19"/>
      <c r="B145" s="19"/>
      <c r="C145" s="19"/>
      <c r="D145" s="19"/>
      <c r="E145" s="19"/>
      <c r="F145" s="19"/>
      <c r="G145" s="19"/>
      <c r="H145" s="19"/>
      <c r="I145" s="19"/>
      <c r="J145" s="19">
        <v>6.25</v>
      </c>
      <c r="K145" s="19">
        <v>250</v>
      </c>
      <c r="L145" s="21">
        <f t="shared" si="23"/>
        <v>1562.5</v>
      </c>
      <c r="M145" s="19">
        <v>3</v>
      </c>
      <c r="N145" s="19">
        <v>504</v>
      </c>
      <c r="O145" s="19" t="s">
        <v>109</v>
      </c>
      <c r="P145" s="19" t="s">
        <v>117</v>
      </c>
      <c r="Q145" s="19">
        <v>25</v>
      </c>
      <c r="R145" s="19"/>
      <c r="S145" s="19">
        <v>2650</v>
      </c>
      <c r="T145" s="19">
        <v>4</v>
      </c>
      <c r="U145" s="29">
        <v>0.04</v>
      </c>
      <c r="V145" s="21">
        <f>Q145*S145*U145</f>
        <v>2650</v>
      </c>
      <c r="W145" s="21">
        <f>Q145*S145-V145</f>
        <v>63600</v>
      </c>
      <c r="X145" s="21">
        <f>L145+W145</f>
        <v>65162.5</v>
      </c>
      <c r="Y145" s="19"/>
      <c r="Z145" s="19"/>
      <c r="AA145" s="21">
        <f>X145-Z145</f>
        <v>65162.5</v>
      </c>
      <c r="AB145" s="27">
        <v>3.0000000000000001E-3</v>
      </c>
      <c r="AC145" s="26">
        <f>AA145*AB145</f>
        <v>195.48750000000001</v>
      </c>
      <c r="AD145" s="84">
        <f t="shared" si="21"/>
        <v>195.48750000000001</v>
      </c>
    </row>
    <row r="146" spans="1:30" s="2" customFormat="1" ht="23.25" x14ac:dyDescent="0.2">
      <c r="A146" s="19"/>
      <c r="B146" s="19"/>
      <c r="C146" s="19"/>
      <c r="D146" s="19"/>
      <c r="E146" s="19"/>
      <c r="F146" s="19"/>
      <c r="G146" s="19"/>
      <c r="H146" s="19"/>
      <c r="I146" s="19"/>
      <c r="J146" s="19">
        <v>125.875</v>
      </c>
      <c r="K146" s="19">
        <v>250</v>
      </c>
      <c r="L146" s="21">
        <f t="shared" si="23"/>
        <v>31468.75</v>
      </c>
      <c r="M146" s="19">
        <v>2</v>
      </c>
      <c r="N146" s="19">
        <v>504</v>
      </c>
      <c r="O146" s="19" t="s">
        <v>53</v>
      </c>
      <c r="P146" s="19" t="s">
        <v>82</v>
      </c>
      <c r="Q146" s="19">
        <v>503.5</v>
      </c>
      <c r="R146" s="19"/>
      <c r="S146" s="19">
        <v>2650</v>
      </c>
      <c r="T146" s="19">
        <v>23</v>
      </c>
      <c r="U146" s="29">
        <v>0.85</v>
      </c>
      <c r="V146" s="21">
        <f>Q146*S146*U146</f>
        <v>1134133.75</v>
      </c>
      <c r="W146" s="21">
        <f>Q146*S146-V146</f>
        <v>200141.25</v>
      </c>
      <c r="X146" s="21">
        <f>L146+W146</f>
        <v>231610</v>
      </c>
      <c r="Y146" s="19"/>
      <c r="Z146" s="19"/>
      <c r="AA146" s="21">
        <f>X146-Z146</f>
        <v>231610</v>
      </c>
      <c r="AB146" s="27">
        <v>3.0000000000000001E-3</v>
      </c>
      <c r="AC146" s="26">
        <f>AA146*AB146</f>
        <v>694.83</v>
      </c>
      <c r="AD146" s="84">
        <f t="shared" si="21"/>
        <v>694.83</v>
      </c>
    </row>
    <row r="147" spans="1:30" s="2" customFormat="1" ht="19.5" customHeight="1" x14ac:dyDescent="0.2">
      <c r="A147" s="19"/>
      <c r="B147" s="19"/>
      <c r="C147" s="19"/>
      <c r="D147" s="19"/>
      <c r="E147" s="19"/>
      <c r="F147" s="19"/>
      <c r="G147" s="19"/>
      <c r="H147" s="19"/>
      <c r="I147" s="19"/>
      <c r="J147" s="19">
        <v>3040.125</v>
      </c>
      <c r="K147" s="19">
        <v>250</v>
      </c>
      <c r="L147" s="21">
        <f t="shared" si="23"/>
        <v>760031.25</v>
      </c>
      <c r="M147" s="19">
        <v>1</v>
      </c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21">
        <f>L147+W147</f>
        <v>760031.25</v>
      </c>
      <c r="Y147" s="19"/>
      <c r="Z147" s="19"/>
      <c r="AA147" s="21">
        <f>X147-Z147</f>
        <v>760031.25</v>
      </c>
      <c r="AB147" s="19"/>
      <c r="AC147" s="26">
        <f>AA147*AB147</f>
        <v>0</v>
      </c>
      <c r="AD147" s="84">
        <f t="shared" si="21"/>
        <v>0</v>
      </c>
    </row>
    <row r="148" spans="1:30" s="2" customFormat="1" ht="1.5" customHeight="1" x14ac:dyDescent="0.2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30">
        <f>SUM(AC143:AC147)</f>
        <v>890.31750000000011</v>
      </c>
      <c r="AD148" s="84">
        <f t="shared" si="21"/>
        <v>0</v>
      </c>
    </row>
    <row r="149" spans="1:30" s="2" customFormat="1" ht="17.25" customHeight="1" x14ac:dyDescent="0.2">
      <c r="A149" s="157" t="s">
        <v>118</v>
      </c>
      <c r="B149" s="158"/>
      <c r="C149" s="158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9"/>
      <c r="AD149" s="93"/>
    </row>
    <row r="150" spans="1:30" s="2" customFormat="1" ht="23.25" x14ac:dyDescent="0.2">
      <c r="A150" s="19">
        <v>14</v>
      </c>
      <c r="B150" s="19" t="s">
        <v>119</v>
      </c>
      <c r="C150" s="19">
        <v>842</v>
      </c>
      <c r="D150" s="19">
        <v>2433</v>
      </c>
      <c r="E150" s="19" t="s">
        <v>112</v>
      </c>
      <c r="F150" s="19">
        <v>2</v>
      </c>
      <c r="G150" s="19">
        <v>1</v>
      </c>
      <c r="H150" s="19">
        <v>2</v>
      </c>
      <c r="I150" s="19">
        <v>29</v>
      </c>
      <c r="J150" s="16">
        <f>(G150*400)+(H150*100)+I150</f>
        <v>629</v>
      </c>
      <c r="K150" s="19">
        <v>250</v>
      </c>
      <c r="L150" s="21">
        <f t="shared" ref="L150:L155" si="24">J150*K150</f>
        <v>157250</v>
      </c>
      <c r="M150" s="19">
        <v>1</v>
      </c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84">
        <f t="shared" ref="AD150:AD210" si="25">AA150*AB150</f>
        <v>0</v>
      </c>
    </row>
    <row r="151" spans="1:30" s="2" customFormat="1" ht="21" customHeight="1" x14ac:dyDescent="0.2">
      <c r="A151" s="19"/>
      <c r="B151" s="19"/>
      <c r="C151" s="19"/>
      <c r="D151" s="19"/>
      <c r="E151" s="19"/>
      <c r="F151" s="19"/>
      <c r="G151" s="19"/>
      <c r="H151" s="19"/>
      <c r="I151" s="19"/>
      <c r="J151" s="19">
        <v>42.625</v>
      </c>
      <c r="K151" s="19">
        <v>250</v>
      </c>
      <c r="L151" s="21">
        <f t="shared" si="24"/>
        <v>10656.25</v>
      </c>
      <c r="M151" s="19">
        <v>2</v>
      </c>
      <c r="N151" s="19">
        <v>100</v>
      </c>
      <c r="O151" s="19" t="s">
        <v>53</v>
      </c>
      <c r="P151" s="19" t="s">
        <v>54</v>
      </c>
      <c r="Q151" s="19">
        <v>170.5</v>
      </c>
      <c r="R151" s="19"/>
      <c r="S151" s="19">
        <v>8200</v>
      </c>
      <c r="T151" s="19">
        <v>30</v>
      </c>
      <c r="U151" s="29">
        <v>0.85</v>
      </c>
      <c r="V151" s="21">
        <f>Q151*S151*U151</f>
        <v>1188385</v>
      </c>
      <c r="W151" s="21">
        <f>Q151*S151-V151</f>
        <v>209715</v>
      </c>
      <c r="X151" s="21">
        <f>L151+W151</f>
        <v>220371.25</v>
      </c>
      <c r="Y151" s="19"/>
      <c r="Z151" s="19"/>
      <c r="AA151" s="21">
        <f>X151-Z151</f>
        <v>220371.25</v>
      </c>
      <c r="AB151" s="27">
        <v>2.0000000000000001E-4</v>
      </c>
      <c r="AC151" s="26"/>
      <c r="AD151" s="84"/>
    </row>
    <row r="152" spans="1:30" s="2" customFormat="1" ht="16.5" customHeight="1" x14ac:dyDescent="0.2">
      <c r="A152" s="19"/>
      <c r="B152" s="19"/>
      <c r="C152" s="19"/>
      <c r="D152" s="19"/>
      <c r="E152" s="19"/>
      <c r="F152" s="19"/>
      <c r="G152" s="19"/>
      <c r="H152" s="19"/>
      <c r="I152" s="19"/>
      <c r="J152" s="19">
        <v>38.75</v>
      </c>
      <c r="K152" s="19">
        <v>250</v>
      </c>
      <c r="L152" s="21">
        <f t="shared" si="24"/>
        <v>9687.5</v>
      </c>
      <c r="M152" s="19">
        <v>2</v>
      </c>
      <c r="N152" s="19">
        <v>100</v>
      </c>
      <c r="O152" s="19" t="s">
        <v>53</v>
      </c>
      <c r="P152" s="19" t="s">
        <v>82</v>
      </c>
      <c r="Q152" s="19">
        <v>155</v>
      </c>
      <c r="R152" s="19"/>
      <c r="S152" s="19">
        <v>2650</v>
      </c>
      <c r="T152" s="19">
        <v>13</v>
      </c>
      <c r="U152" s="29">
        <v>0.42</v>
      </c>
      <c r="V152" s="21">
        <f>Q152*S152*U152</f>
        <v>172515</v>
      </c>
      <c r="W152" s="21">
        <f>Q152*S152-V152</f>
        <v>238235</v>
      </c>
      <c r="X152" s="21">
        <f>L152+W152</f>
        <v>247922.5</v>
      </c>
      <c r="Y152" s="19"/>
      <c r="Z152" s="19"/>
      <c r="AA152" s="21">
        <f>X152-Z152</f>
        <v>247922.5</v>
      </c>
      <c r="AB152" s="27">
        <v>3.0000000000000001E-3</v>
      </c>
      <c r="AC152" s="26">
        <f>AA152*AB152</f>
        <v>743.76750000000004</v>
      </c>
      <c r="AD152" s="84">
        <f t="shared" si="25"/>
        <v>743.76750000000004</v>
      </c>
    </row>
    <row r="153" spans="1:30" s="2" customFormat="1" ht="19.5" customHeight="1" x14ac:dyDescent="0.2">
      <c r="A153" s="19"/>
      <c r="B153" s="19"/>
      <c r="C153" s="19"/>
      <c r="D153" s="19"/>
      <c r="E153" s="19"/>
      <c r="F153" s="19"/>
      <c r="G153" s="19"/>
      <c r="H153" s="19"/>
      <c r="I153" s="19"/>
      <c r="J153" s="19">
        <v>31.024999999999999</v>
      </c>
      <c r="K153" s="19">
        <v>250</v>
      </c>
      <c r="L153" s="21">
        <f t="shared" si="24"/>
        <v>7756.25</v>
      </c>
      <c r="M153" s="19">
        <v>3</v>
      </c>
      <c r="N153" s="19">
        <v>504</v>
      </c>
      <c r="O153" s="19" t="s">
        <v>53</v>
      </c>
      <c r="P153" s="19" t="s">
        <v>78</v>
      </c>
      <c r="Q153" s="19">
        <v>124.1</v>
      </c>
      <c r="R153" s="19"/>
      <c r="S153" s="19">
        <v>2650</v>
      </c>
      <c r="T153" s="19">
        <v>10</v>
      </c>
      <c r="U153" s="29">
        <v>0.3</v>
      </c>
      <c r="V153" s="21">
        <f>Q153*S153*U153</f>
        <v>98659.5</v>
      </c>
      <c r="W153" s="21">
        <f>Q153*S153-V153</f>
        <v>230205.5</v>
      </c>
      <c r="X153" s="21">
        <f>L153+W153</f>
        <v>237961.75</v>
      </c>
      <c r="Y153" s="19"/>
      <c r="Z153" s="19"/>
      <c r="AA153" s="21">
        <f>X153-Z153</f>
        <v>237961.75</v>
      </c>
      <c r="AB153" s="27">
        <v>2.0000000000000001E-4</v>
      </c>
      <c r="AC153" s="26"/>
      <c r="AD153" s="84"/>
    </row>
    <row r="154" spans="1:30" s="2" customFormat="1" ht="16.5" customHeight="1" x14ac:dyDescent="0.2">
      <c r="A154" s="19"/>
      <c r="B154" s="19"/>
      <c r="C154" s="19"/>
      <c r="D154" s="19"/>
      <c r="E154" s="19"/>
      <c r="F154" s="19"/>
      <c r="G154" s="19"/>
      <c r="H154" s="19"/>
      <c r="I154" s="19"/>
      <c r="J154" s="19">
        <v>55.25</v>
      </c>
      <c r="K154" s="19">
        <v>250</v>
      </c>
      <c r="L154" s="21">
        <f t="shared" si="24"/>
        <v>13812.5</v>
      </c>
      <c r="M154" s="19">
        <v>3</v>
      </c>
      <c r="N154" s="19">
        <v>504</v>
      </c>
      <c r="O154" s="19" t="s">
        <v>53</v>
      </c>
      <c r="P154" s="19" t="s">
        <v>120</v>
      </c>
      <c r="Q154" s="19">
        <v>221</v>
      </c>
      <c r="R154" s="19"/>
      <c r="S154" s="19">
        <v>2650</v>
      </c>
      <c r="T154" s="19">
        <v>10</v>
      </c>
      <c r="U154" s="29">
        <v>0.3</v>
      </c>
      <c r="V154" s="21">
        <f>Q154*S154*U154</f>
        <v>175695</v>
      </c>
      <c r="W154" s="21">
        <f>Q154*S154-V154</f>
        <v>409955</v>
      </c>
      <c r="X154" s="21">
        <f>L154+W154</f>
        <v>423767.5</v>
      </c>
      <c r="Y154" s="19"/>
      <c r="Z154" s="19"/>
      <c r="AA154" s="21">
        <f>X154-Z154</f>
        <v>423767.5</v>
      </c>
      <c r="AB154" s="27">
        <v>2.0000000000000001E-4</v>
      </c>
      <c r="AC154" s="26"/>
      <c r="AD154" s="84"/>
    </row>
    <row r="155" spans="1:30" s="2" customFormat="1" ht="16.5" customHeight="1" x14ac:dyDescent="0.2">
      <c r="A155" s="19"/>
      <c r="B155" s="19"/>
      <c r="C155" s="19"/>
      <c r="D155" s="19"/>
      <c r="E155" s="19"/>
      <c r="F155" s="19"/>
      <c r="G155" s="19"/>
      <c r="H155" s="19"/>
      <c r="I155" s="19"/>
      <c r="J155" s="19">
        <v>461.35</v>
      </c>
      <c r="K155" s="19">
        <v>250</v>
      </c>
      <c r="L155" s="21">
        <f t="shared" si="24"/>
        <v>115337.5</v>
      </c>
      <c r="M155" s="19">
        <v>1</v>
      </c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21">
        <f>L155+W155</f>
        <v>115337.5</v>
      </c>
      <c r="Y155" s="19"/>
      <c r="Z155" s="19"/>
      <c r="AA155" s="21">
        <f>X155-Z155</f>
        <v>115337.5</v>
      </c>
      <c r="AB155" s="19"/>
      <c r="AC155" s="26">
        <f>AA155*AB155</f>
        <v>0</v>
      </c>
      <c r="AD155" s="84">
        <f t="shared" si="25"/>
        <v>0</v>
      </c>
    </row>
    <row r="156" spans="1:30" s="2" customFormat="1" ht="3" hidden="1" customHeight="1" x14ac:dyDescent="0.2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30">
        <f>SUM(AC151:AC155)</f>
        <v>743.76750000000004</v>
      </c>
      <c r="AD156" s="84">
        <f t="shared" si="25"/>
        <v>0</v>
      </c>
    </row>
    <row r="157" spans="1:30" s="2" customFormat="1" ht="23.25" x14ac:dyDescent="0.2">
      <c r="A157" s="157" t="s">
        <v>121</v>
      </c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9"/>
      <c r="AD157" s="93"/>
    </row>
    <row r="158" spans="1:30" s="2" customFormat="1" ht="23.25" x14ac:dyDescent="0.2">
      <c r="A158" s="19">
        <v>15</v>
      </c>
      <c r="B158" s="19" t="s">
        <v>122</v>
      </c>
      <c r="C158" s="19">
        <v>659</v>
      </c>
      <c r="D158" s="19">
        <v>1527</v>
      </c>
      <c r="E158" s="19" t="s">
        <v>112</v>
      </c>
      <c r="F158" s="19">
        <v>2</v>
      </c>
      <c r="G158" s="19">
        <v>1</v>
      </c>
      <c r="H158" s="19">
        <v>0</v>
      </c>
      <c r="I158" s="19">
        <v>29</v>
      </c>
      <c r="J158" s="16">
        <f>(G158*400)+(H158*100)+I158</f>
        <v>429</v>
      </c>
      <c r="K158" s="19">
        <v>880</v>
      </c>
      <c r="L158" s="21">
        <f t="shared" ref="L158:L163" si="26">J158*K158</f>
        <v>377520</v>
      </c>
      <c r="M158" s="19">
        <v>1</v>
      </c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84">
        <f t="shared" si="25"/>
        <v>0</v>
      </c>
    </row>
    <row r="159" spans="1:30" s="2" customFormat="1" ht="23.25" x14ac:dyDescent="0.2">
      <c r="A159" s="19"/>
      <c r="B159" s="19"/>
      <c r="C159" s="19"/>
      <c r="D159" s="19"/>
      <c r="E159" s="19"/>
      <c r="F159" s="19"/>
      <c r="G159" s="19"/>
      <c r="H159" s="19"/>
      <c r="I159" s="19"/>
      <c r="J159" s="19">
        <v>63.75</v>
      </c>
      <c r="K159" s="19">
        <v>880</v>
      </c>
      <c r="L159" s="21">
        <f t="shared" si="26"/>
        <v>56100</v>
      </c>
      <c r="M159" s="19">
        <v>2</v>
      </c>
      <c r="N159" s="19">
        <v>100</v>
      </c>
      <c r="O159" s="19" t="s">
        <v>53</v>
      </c>
      <c r="P159" s="19" t="s">
        <v>54</v>
      </c>
      <c r="Q159" s="19">
        <v>255</v>
      </c>
      <c r="R159" s="19"/>
      <c r="S159" s="19">
        <v>8200</v>
      </c>
      <c r="T159" s="19">
        <v>10</v>
      </c>
      <c r="U159" s="29">
        <v>0.3</v>
      </c>
      <c r="V159" s="21">
        <f>Q159*S159*U159</f>
        <v>627300</v>
      </c>
      <c r="W159" s="142">
        <f>Q159*S159-V159</f>
        <v>1463700</v>
      </c>
      <c r="X159" s="21">
        <f>L159+W159</f>
        <v>1519800</v>
      </c>
      <c r="Y159" s="19"/>
      <c r="Z159" s="19"/>
      <c r="AA159" s="21">
        <f>X159-Z159</f>
        <v>1519800</v>
      </c>
      <c r="AB159" s="27">
        <v>2.0000000000000001E-4</v>
      </c>
      <c r="AC159" s="26"/>
      <c r="AD159" s="84"/>
    </row>
    <row r="160" spans="1:30" s="2" customFormat="1" ht="23.25" x14ac:dyDescent="0.2">
      <c r="A160" s="19"/>
      <c r="B160" s="19"/>
      <c r="C160" s="19"/>
      <c r="D160" s="19"/>
      <c r="E160" s="19"/>
      <c r="F160" s="19"/>
      <c r="G160" s="19"/>
      <c r="H160" s="19"/>
      <c r="I160" s="19"/>
      <c r="J160" s="19">
        <v>21.6</v>
      </c>
      <c r="K160" s="19">
        <v>880</v>
      </c>
      <c r="L160" s="21">
        <f t="shared" si="26"/>
        <v>19008</v>
      </c>
      <c r="M160" s="19">
        <v>3</v>
      </c>
      <c r="N160" s="19">
        <v>504</v>
      </c>
      <c r="O160" s="19" t="s">
        <v>53</v>
      </c>
      <c r="P160" s="19" t="s">
        <v>82</v>
      </c>
      <c r="Q160" s="19">
        <v>86.4</v>
      </c>
      <c r="R160" s="19"/>
      <c r="S160" s="19">
        <v>2650</v>
      </c>
      <c r="T160" s="19">
        <v>8</v>
      </c>
      <c r="U160" s="29">
        <v>0.22</v>
      </c>
      <c r="V160" s="21">
        <f>Q160*S160*U160</f>
        <v>50371.200000000004</v>
      </c>
      <c r="W160" s="21">
        <f>Q160*S160-V160</f>
        <v>178588.80000000002</v>
      </c>
      <c r="X160" s="21">
        <f>L160+W160</f>
        <v>197596.80000000002</v>
      </c>
      <c r="Y160" s="19"/>
      <c r="Z160" s="19"/>
      <c r="AA160" s="21">
        <f>X160-Z160</f>
        <v>197596.80000000002</v>
      </c>
      <c r="AB160" s="27">
        <v>3.0000000000000001E-3</v>
      </c>
      <c r="AC160" s="26">
        <f>AA160*AB160</f>
        <v>592.79040000000009</v>
      </c>
      <c r="AD160" s="84">
        <f t="shared" si="25"/>
        <v>592.79040000000009</v>
      </c>
    </row>
    <row r="161" spans="1:30" s="2" customFormat="1" ht="23.25" x14ac:dyDescent="0.2">
      <c r="A161" s="19"/>
      <c r="B161" s="19"/>
      <c r="C161" s="19"/>
      <c r="D161" s="19"/>
      <c r="E161" s="19"/>
      <c r="F161" s="19"/>
      <c r="G161" s="154" t="s">
        <v>116</v>
      </c>
      <c r="H161" s="155"/>
      <c r="I161" s="156"/>
      <c r="J161" s="19">
        <v>27.5</v>
      </c>
      <c r="K161" s="19">
        <v>880</v>
      </c>
      <c r="L161" s="21">
        <f t="shared" si="26"/>
        <v>24200</v>
      </c>
      <c r="M161" s="19">
        <v>2</v>
      </c>
      <c r="N161" s="19">
        <v>100</v>
      </c>
      <c r="O161" s="19" t="s">
        <v>53</v>
      </c>
      <c r="P161" s="19" t="s">
        <v>54</v>
      </c>
      <c r="Q161" s="19">
        <v>110</v>
      </c>
      <c r="R161" s="19"/>
      <c r="S161" s="19">
        <v>8200</v>
      </c>
      <c r="T161" s="19">
        <v>5</v>
      </c>
      <c r="U161" s="29">
        <v>0.1</v>
      </c>
      <c r="V161" s="21">
        <f>Q161*S161*U161</f>
        <v>90200</v>
      </c>
      <c r="W161" s="21">
        <f>Q161*S161-V161</f>
        <v>811800</v>
      </c>
      <c r="X161" s="21">
        <f>L161+W161</f>
        <v>836000</v>
      </c>
      <c r="Y161" s="19"/>
      <c r="Z161" s="19"/>
      <c r="AA161" s="21">
        <f>X161-Z161</f>
        <v>836000</v>
      </c>
      <c r="AB161" s="27">
        <v>2.0000000000000001E-4</v>
      </c>
      <c r="AC161" s="26"/>
      <c r="AD161" s="84"/>
    </row>
    <row r="162" spans="1:30" s="2" customFormat="1" ht="23.25" x14ac:dyDescent="0.2">
      <c r="A162" s="19"/>
      <c r="B162" s="19"/>
      <c r="C162" s="19"/>
      <c r="D162" s="19"/>
      <c r="E162" s="19"/>
      <c r="F162" s="19"/>
      <c r="G162" s="19"/>
      <c r="H162" s="19"/>
      <c r="I162" s="19"/>
      <c r="J162" s="19">
        <v>79.2</v>
      </c>
      <c r="K162" s="19">
        <v>880</v>
      </c>
      <c r="L162" s="21">
        <f t="shared" si="26"/>
        <v>69696</v>
      </c>
      <c r="M162" s="19">
        <v>3</v>
      </c>
      <c r="N162" s="19">
        <v>504</v>
      </c>
      <c r="O162" s="19" t="s">
        <v>53</v>
      </c>
      <c r="P162" s="19" t="s">
        <v>78</v>
      </c>
      <c r="Q162" s="19">
        <v>316.8</v>
      </c>
      <c r="R162" s="19"/>
      <c r="S162" s="19">
        <v>2650</v>
      </c>
      <c r="T162" s="19">
        <v>5</v>
      </c>
      <c r="U162" s="29">
        <v>0.1</v>
      </c>
      <c r="V162" s="21">
        <f>Q162*S162*U162</f>
        <v>83952</v>
      </c>
      <c r="W162" s="21">
        <f>Q162*S162-V162</f>
        <v>755568</v>
      </c>
      <c r="X162" s="21">
        <f>L162+W162</f>
        <v>825264</v>
      </c>
      <c r="Y162" s="19"/>
      <c r="Z162" s="19"/>
      <c r="AA162" s="21">
        <f>X162-Z162</f>
        <v>825264</v>
      </c>
      <c r="AB162" s="27">
        <v>2.0000000000000001E-4</v>
      </c>
      <c r="AC162" s="26"/>
      <c r="AD162" s="84"/>
    </row>
    <row r="163" spans="1:30" s="2" customFormat="1" ht="27.75" customHeight="1" x14ac:dyDescent="0.2">
      <c r="A163" s="19"/>
      <c r="B163" s="19"/>
      <c r="C163" s="19"/>
      <c r="D163" s="19"/>
      <c r="E163" s="19"/>
      <c r="F163" s="19"/>
      <c r="G163" s="19"/>
      <c r="H163" s="19"/>
      <c r="I163" s="19"/>
      <c r="J163" s="19">
        <v>72.174999999999997</v>
      </c>
      <c r="K163" s="19">
        <v>880</v>
      </c>
      <c r="L163" s="21">
        <f t="shared" si="26"/>
        <v>63514</v>
      </c>
      <c r="M163" s="19">
        <v>1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21">
        <f>L163+W163</f>
        <v>63514</v>
      </c>
      <c r="Y163" s="19"/>
      <c r="Z163" s="19"/>
      <c r="AA163" s="21">
        <f>X163-Z163</f>
        <v>63514</v>
      </c>
      <c r="AB163" s="19"/>
      <c r="AC163" s="26">
        <f>AA163*AB163</f>
        <v>0</v>
      </c>
      <c r="AD163" s="84">
        <f t="shared" si="25"/>
        <v>0</v>
      </c>
    </row>
    <row r="164" spans="1:30" s="2" customFormat="1" ht="0.75" customHeight="1" x14ac:dyDescent="0.2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30">
        <f>SUM(AC159:AC163)</f>
        <v>592.79040000000009</v>
      </c>
      <c r="AD164" s="84">
        <f t="shared" si="25"/>
        <v>0</v>
      </c>
    </row>
    <row r="165" spans="1:30" s="2" customFormat="1" ht="23.25" x14ac:dyDescent="0.2">
      <c r="A165" s="157" t="s">
        <v>486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9"/>
      <c r="AD165" s="93"/>
    </row>
    <row r="166" spans="1:30" s="2" customFormat="1" ht="23.25" x14ac:dyDescent="0.2">
      <c r="A166" s="19">
        <v>16</v>
      </c>
      <c r="B166" s="19" t="s">
        <v>123</v>
      </c>
      <c r="C166" s="19">
        <v>347</v>
      </c>
      <c r="D166" s="19">
        <v>1688</v>
      </c>
      <c r="E166" s="19" t="s">
        <v>112</v>
      </c>
      <c r="F166" s="19">
        <v>2</v>
      </c>
      <c r="G166" s="19">
        <v>2</v>
      </c>
      <c r="H166" s="19">
        <v>2</v>
      </c>
      <c r="I166" s="19">
        <v>40</v>
      </c>
      <c r="J166" s="100">
        <f>(G166*400)+(H166*100)+I166</f>
        <v>1040</v>
      </c>
      <c r="K166" s="19">
        <v>200</v>
      </c>
      <c r="L166" s="21">
        <f>J166*K166</f>
        <v>208000</v>
      </c>
      <c r="M166" s="19">
        <v>1</v>
      </c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84">
        <f t="shared" si="25"/>
        <v>0</v>
      </c>
    </row>
    <row r="167" spans="1:30" s="2" customFormat="1" ht="23.25" x14ac:dyDescent="0.2">
      <c r="A167" s="19"/>
      <c r="B167" s="19"/>
      <c r="C167" s="19"/>
      <c r="D167" s="19"/>
      <c r="E167" s="19"/>
      <c r="F167" s="19"/>
      <c r="G167" s="19"/>
      <c r="H167" s="19"/>
      <c r="I167" s="19"/>
      <c r="J167" s="19">
        <v>48.75</v>
      </c>
      <c r="K167" s="19">
        <v>200</v>
      </c>
      <c r="L167" s="21">
        <f>J167*K167</f>
        <v>9750</v>
      </c>
      <c r="M167" s="19">
        <v>2</v>
      </c>
      <c r="N167" s="19">
        <v>100</v>
      </c>
      <c r="O167" s="19" t="s">
        <v>53</v>
      </c>
      <c r="P167" s="19" t="s">
        <v>54</v>
      </c>
      <c r="Q167" s="19">
        <v>195</v>
      </c>
      <c r="R167" s="19"/>
      <c r="S167" s="19">
        <v>8200</v>
      </c>
      <c r="T167" s="19">
        <v>30</v>
      </c>
      <c r="U167" s="29">
        <v>0.85</v>
      </c>
      <c r="V167" s="21">
        <f>Q167*S167*U167</f>
        <v>1359150</v>
      </c>
      <c r="W167" s="21">
        <f>Q167*S167-V167</f>
        <v>239850</v>
      </c>
      <c r="X167" s="21">
        <f>L167+W167</f>
        <v>249600</v>
      </c>
      <c r="Y167" s="19"/>
      <c r="Z167" s="19"/>
      <c r="AA167" s="21">
        <f>X167-Z167</f>
        <v>249600</v>
      </c>
      <c r="AB167" s="27">
        <v>2.0000000000000001E-4</v>
      </c>
      <c r="AC167" s="26"/>
      <c r="AD167" s="84"/>
    </row>
    <row r="168" spans="1:30" s="2" customFormat="1" ht="23.25" x14ac:dyDescent="0.2">
      <c r="A168" s="19"/>
      <c r="B168" s="19"/>
      <c r="C168" s="19"/>
      <c r="D168" s="19"/>
      <c r="E168" s="19"/>
      <c r="F168" s="19"/>
      <c r="G168" s="19"/>
      <c r="H168" s="19"/>
      <c r="I168" s="19"/>
      <c r="J168" s="19">
        <v>48.75</v>
      </c>
      <c r="K168" s="19">
        <v>200</v>
      </c>
      <c r="L168" s="21">
        <f>J168*K168</f>
        <v>9750</v>
      </c>
      <c r="M168" s="19">
        <v>2</v>
      </c>
      <c r="N168" s="19">
        <v>504</v>
      </c>
      <c r="O168" s="19" t="s">
        <v>53</v>
      </c>
      <c r="P168" s="19" t="s">
        <v>82</v>
      </c>
      <c r="Q168" s="19">
        <v>195</v>
      </c>
      <c r="R168" s="19"/>
      <c r="S168" s="19">
        <v>2650</v>
      </c>
      <c r="T168" s="19">
        <v>16</v>
      </c>
      <c r="U168" s="29">
        <v>0.55000000000000004</v>
      </c>
      <c r="V168" s="21">
        <f>Q168*S168*U168</f>
        <v>284212.5</v>
      </c>
      <c r="W168" s="21">
        <f>Q168*S168-V168</f>
        <v>232537.5</v>
      </c>
      <c r="X168" s="21">
        <f>L168+W168</f>
        <v>242287.5</v>
      </c>
      <c r="Y168" s="19"/>
      <c r="Z168" s="19"/>
      <c r="AA168" s="21">
        <f>X168-Z168</f>
        <v>242287.5</v>
      </c>
      <c r="AB168" s="27">
        <v>3.0000000000000001E-3</v>
      </c>
      <c r="AC168" s="26">
        <f>AA168*AB168</f>
        <v>726.86250000000007</v>
      </c>
      <c r="AD168" s="84">
        <f t="shared" si="25"/>
        <v>726.86250000000007</v>
      </c>
    </row>
    <row r="169" spans="1:30" s="2" customFormat="1" ht="23.25" x14ac:dyDescent="0.2">
      <c r="A169" s="19"/>
      <c r="B169" s="19"/>
      <c r="C169" s="19"/>
      <c r="D169" s="19"/>
      <c r="E169" s="19"/>
      <c r="F169" s="19"/>
      <c r="G169" s="19"/>
      <c r="H169" s="19"/>
      <c r="I169" s="19"/>
      <c r="J169" s="19">
        <v>942.5</v>
      </c>
      <c r="K169" s="19">
        <v>200</v>
      </c>
      <c r="L169" s="21">
        <f>J169*K169</f>
        <v>188500</v>
      </c>
      <c r="M169" s="19">
        <v>1</v>
      </c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21">
        <f>L169+W169</f>
        <v>188500</v>
      </c>
      <c r="Y169" s="19"/>
      <c r="Z169" s="19"/>
      <c r="AA169" s="21">
        <f>X169-Z169</f>
        <v>188500</v>
      </c>
      <c r="AB169" s="19"/>
      <c r="AC169" s="26">
        <f>AA169*AB169</f>
        <v>0</v>
      </c>
      <c r="AD169" s="84">
        <f t="shared" si="25"/>
        <v>0</v>
      </c>
    </row>
    <row r="170" spans="1:30" s="2" customFormat="1" ht="0.75" customHeight="1" x14ac:dyDescent="0.2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30">
        <f>SUM(AC167:AC169)</f>
        <v>726.86250000000007</v>
      </c>
      <c r="AD170" s="84">
        <f t="shared" si="25"/>
        <v>0</v>
      </c>
    </row>
    <row r="171" spans="1:30" s="2" customFormat="1" ht="23.25" x14ac:dyDescent="0.2">
      <c r="A171" s="157" t="s">
        <v>124</v>
      </c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9"/>
      <c r="AD171" s="93"/>
    </row>
    <row r="172" spans="1:30" s="2" customFormat="1" ht="23.25" x14ac:dyDescent="0.2">
      <c r="A172" s="19">
        <v>17</v>
      </c>
      <c r="B172" s="19" t="s">
        <v>125</v>
      </c>
      <c r="C172" s="19">
        <v>655</v>
      </c>
      <c r="D172" s="19">
        <v>1489</v>
      </c>
      <c r="E172" s="19" t="s">
        <v>112</v>
      </c>
      <c r="F172" s="19">
        <v>2</v>
      </c>
      <c r="G172" s="19">
        <v>3</v>
      </c>
      <c r="H172" s="19">
        <v>1</v>
      </c>
      <c r="I172" s="19">
        <v>83</v>
      </c>
      <c r="J172" s="100">
        <f>(G172*400)+(H172*100)+I172</f>
        <v>1383</v>
      </c>
      <c r="K172" s="19">
        <v>880</v>
      </c>
      <c r="L172" s="53">
        <f>J172*K172</f>
        <v>1217040</v>
      </c>
      <c r="M172" s="19">
        <v>1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84">
        <f t="shared" si="25"/>
        <v>0</v>
      </c>
    </row>
    <row r="173" spans="1:30" s="2" customFormat="1" ht="23.25" x14ac:dyDescent="0.2">
      <c r="A173" s="19"/>
      <c r="B173" s="19"/>
      <c r="C173" s="19"/>
      <c r="D173" s="19"/>
      <c r="E173" s="19"/>
      <c r="F173" s="19"/>
      <c r="G173" s="19"/>
      <c r="H173" s="19"/>
      <c r="I173" s="19"/>
      <c r="J173" s="19">
        <v>351.5</v>
      </c>
      <c r="K173" s="19">
        <v>880</v>
      </c>
      <c r="L173" s="21">
        <f>J173*K173</f>
        <v>309320</v>
      </c>
      <c r="M173" s="19">
        <v>2</v>
      </c>
      <c r="N173" s="19">
        <v>100</v>
      </c>
      <c r="O173" s="19" t="s">
        <v>53</v>
      </c>
      <c r="P173" s="19" t="s">
        <v>54</v>
      </c>
      <c r="Q173" s="19">
        <v>351.5</v>
      </c>
      <c r="R173" s="19"/>
      <c r="S173" s="19">
        <v>8200</v>
      </c>
      <c r="T173" s="19">
        <v>60</v>
      </c>
      <c r="U173" s="29">
        <v>0.85</v>
      </c>
      <c r="V173" s="21">
        <f>Q173*S173*U173</f>
        <v>2449955</v>
      </c>
      <c r="W173" s="21">
        <f>Q173*S173-V173</f>
        <v>432345</v>
      </c>
      <c r="X173" s="21">
        <f>L173+W173</f>
        <v>741665</v>
      </c>
      <c r="Y173" s="19"/>
      <c r="Z173" s="19"/>
      <c r="AA173" s="21">
        <f>X173-Z173</f>
        <v>741665</v>
      </c>
      <c r="AB173" s="27">
        <v>2.0000000000000001E-4</v>
      </c>
      <c r="AC173" s="26"/>
      <c r="AD173" s="84"/>
    </row>
    <row r="174" spans="1:30" s="2" customFormat="1" ht="23.25" x14ac:dyDescent="0.2">
      <c r="A174" s="19"/>
      <c r="B174" s="19"/>
      <c r="C174" s="19"/>
      <c r="D174" s="19"/>
      <c r="E174" s="19"/>
      <c r="F174" s="19"/>
      <c r="G174" s="19"/>
      <c r="H174" s="19"/>
      <c r="I174" s="19"/>
      <c r="J174" s="19">
        <v>266.5</v>
      </c>
      <c r="K174" s="19">
        <v>880</v>
      </c>
      <c r="L174" s="21">
        <f>J174*K174</f>
        <v>234520</v>
      </c>
      <c r="M174" s="19">
        <v>2</v>
      </c>
      <c r="N174" s="19">
        <v>504</v>
      </c>
      <c r="O174" s="19" t="s">
        <v>53</v>
      </c>
      <c r="P174" s="19" t="s">
        <v>82</v>
      </c>
      <c r="Q174" s="19">
        <v>1066</v>
      </c>
      <c r="R174" s="19"/>
      <c r="S174" s="19">
        <v>2650</v>
      </c>
      <c r="T174" s="19">
        <v>23</v>
      </c>
      <c r="U174" s="29">
        <v>0.85</v>
      </c>
      <c r="V174" s="21">
        <f>Q174*S174*U174</f>
        <v>2401165</v>
      </c>
      <c r="W174" s="21">
        <f>Q174*S174-V174</f>
        <v>423735</v>
      </c>
      <c r="X174" s="21">
        <f>L174+W174</f>
        <v>658255</v>
      </c>
      <c r="Y174" s="19"/>
      <c r="Z174" s="19"/>
      <c r="AA174" s="21">
        <f>X174-Z174</f>
        <v>658255</v>
      </c>
      <c r="AB174" s="27">
        <v>3.0000000000000001E-3</v>
      </c>
      <c r="AC174" s="26">
        <f>AA174*AB174</f>
        <v>1974.7650000000001</v>
      </c>
      <c r="AD174" s="84">
        <f t="shared" si="25"/>
        <v>1974.7650000000001</v>
      </c>
    </row>
    <row r="175" spans="1:30" s="2" customFormat="1" ht="23.25" x14ac:dyDescent="0.2">
      <c r="A175" s="19"/>
      <c r="B175" s="19"/>
      <c r="C175" s="19"/>
      <c r="D175" s="19"/>
      <c r="E175" s="19"/>
      <c r="F175" s="19"/>
      <c r="G175" s="19"/>
      <c r="H175" s="19"/>
      <c r="I175" s="19"/>
      <c r="J175" s="19">
        <v>1028.625</v>
      </c>
      <c r="K175" s="19">
        <v>880</v>
      </c>
      <c r="L175" s="21">
        <f>J175*K175</f>
        <v>905190</v>
      </c>
      <c r="M175" s="19">
        <v>1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21">
        <f>L175+W175</f>
        <v>905190</v>
      </c>
      <c r="Y175" s="19"/>
      <c r="Z175" s="19"/>
      <c r="AA175" s="21">
        <f>X175-Z175</f>
        <v>905190</v>
      </c>
      <c r="AB175" s="19"/>
      <c r="AC175" s="26">
        <f>AA175*AB175</f>
        <v>0</v>
      </c>
      <c r="AD175" s="84">
        <f t="shared" si="25"/>
        <v>0</v>
      </c>
    </row>
    <row r="176" spans="1:30" s="2" customFormat="1" ht="23.25" x14ac:dyDescent="0.2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30">
        <f>SUM(AC173:AC175)</f>
        <v>1974.7650000000001</v>
      </c>
      <c r="AD176" s="84">
        <f t="shared" si="25"/>
        <v>0</v>
      </c>
    </row>
    <row r="177" spans="1:30" s="2" customFormat="1" ht="23.25" x14ac:dyDescent="0.2">
      <c r="A177" s="157" t="s">
        <v>126</v>
      </c>
      <c r="B177" s="158"/>
      <c r="C177" s="158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9"/>
      <c r="AD177" s="93"/>
    </row>
    <row r="178" spans="1:30" s="2" customFormat="1" ht="23.25" x14ac:dyDescent="0.2">
      <c r="A178" s="19">
        <v>18</v>
      </c>
      <c r="B178" s="19" t="s">
        <v>127</v>
      </c>
      <c r="C178" s="19">
        <v>653</v>
      </c>
      <c r="D178" s="39">
        <v>1274</v>
      </c>
      <c r="E178" s="19" t="s">
        <v>112</v>
      </c>
      <c r="F178" s="19">
        <v>2</v>
      </c>
      <c r="G178" s="19">
        <v>2</v>
      </c>
      <c r="H178" s="19">
        <v>1</v>
      </c>
      <c r="I178" s="19">
        <v>13</v>
      </c>
      <c r="J178" s="16">
        <f>(G178*400)+(H178*100)+I178</f>
        <v>913</v>
      </c>
      <c r="K178" s="19">
        <v>750</v>
      </c>
      <c r="L178" s="53">
        <f>J178*K178</f>
        <v>684750</v>
      </c>
      <c r="M178" s="19">
        <v>1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84">
        <f t="shared" si="25"/>
        <v>0</v>
      </c>
    </row>
    <row r="179" spans="1:30" s="2" customFormat="1" ht="23.25" x14ac:dyDescent="0.2">
      <c r="A179" s="19"/>
      <c r="B179" s="19"/>
      <c r="C179" s="19"/>
      <c r="D179" s="19"/>
      <c r="E179" s="19"/>
      <c r="F179" s="19"/>
      <c r="G179" s="19"/>
      <c r="H179" s="19"/>
      <c r="I179" s="19"/>
      <c r="J179" s="19">
        <v>14.0625</v>
      </c>
      <c r="K179" s="19">
        <v>750</v>
      </c>
      <c r="L179" s="21">
        <f>J179*K179</f>
        <v>10546.875</v>
      </c>
      <c r="M179" s="19">
        <v>2</v>
      </c>
      <c r="N179" s="19">
        <v>100</v>
      </c>
      <c r="O179" s="19" t="s">
        <v>53</v>
      </c>
      <c r="P179" s="19" t="s">
        <v>54</v>
      </c>
      <c r="Q179" s="19">
        <v>56.25</v>
      </c>
      <c r="R179" s="19"/>
      <c r="S179" s="19">
        <v>8200</v>
      </c>
      <c r="T179" s="19">
        <v>10</v>
      </c>
      <c r="U179" s="29">
        <v>0.3</v>
      </c>
      <c r="V179" s="21">
        <f>Q179*S179*U179</f>
        <v>138375</v>
      </c>
      <c r="W179" s="21">
        <f>Q179*S179-V179</f>
        <v>322875</v>
      </c>
      <c r="X179" s="21">
        <f>L179+W179</f>
        <v>333421.875</v>
      </c>
      <c r="Y179" s="19"/>
      <c r="Z179" s="19"/>
      <c r="AA179" s="21">
        <f>X179-Z179</f>
        <v>333421.875</v>
      </c>
      <c r="AB179" s="27">
        <v>2.0000000000000001E-4</v>
      </c>
      <c r="AC179" s="26"/>
      <c r="AD179" s="84"/>
    </row>
    <row r="180" spans="1:30" s="2" customFormat="1" ht="23.25" x14ac:dyDescent="0.2">
      <c r="A180" s="19"/>
      <c r="B180" s="19"/>
      <c r="C180" s="19"/>
      <c r="D180" s="19"/>
      <c r="E180" s="19"/>
      <c r="F180" s="19"/>
      <c r="G180" s="19"/>
      <c r="H180" s="19"/>
      <c r="I180" s="19"/>
      <c r="J180" s="19">
        <v>14.0625</v>
      </c>
      <c r="K180" s="19">
        <v>750</v>
      </c>
      <c r="L180" s="21">
        <f>J180*K180</f>
        <v>10546.875</v>
      </c>
      <c r="M180" s="19">
        <v>3</v>
      </c>
      <c r="N180" s="19">
        <v>504</v>
      </c>
      <c r="O180" s="19" t="s">
        <v>53</v>
      </c>
      <c r="P180" s="19" t="s">
        <v>82</v>
      </c>
      <c r="Q180" s="19">
        <v>56.25</v>
      </c>
      <c r="R180" s="19"/>
      <c r="S180" s="19">
        <v>2650</v>
      </c>
      <c r="T180" s="19">
        <v>8</v>
      </c>
      <c r="U180" s="29">
        <v>0.22</v>
      </c>
      <c r="V180" s="21">
        <f>Q180*S180*U180</f>
        <v>32793.75</v>
      </c>
      <c r="W180" s="21">
        <f>Q180*S180-V180</f>
        <v>116268.75</v>
      </c>
      <c r="X180" s="21">
        <f>L180+W180</f>
        <v>126815.625</v>
      </c>
      <c r="Y180" s="19"/>
      <c r="Z180" s="19"/>
      <c r="AA180" s="21">
        <f>X180-Z180</f>
        <v>126815.625</v>
      </c>
      <c r="AB180" s="27">
        <v>3.0000000000000001E-3</v>
      </c>
      <c r="AC180" s="26">
        <f>AA180*AB180</f>
        <v>380.44687500000003</v>
      </c>
      <c r="AD180" s="84">
        <f t="shared" si="25"/>
        <v>380.44687500000003</v>
      </c>
    </row>
    <row r="181" spans="1:30" s="2" customFormat="1" ht="24.75" customHeight="1" x14ac:dyDescent="0.2">
      <c r="A181" s="19"/>
      <c r="B181" s="19"/>
      <c r="C181" s="19"/>
      <c r="D181" s="19"/>
      <c r="E181" s="19"/>
      <c r="F181" s="19"/>
      <c r="G181" s="19"/>
      <c r="H181" s="19"/>
      <c r="I181" s="19"/>
      <c r="J181" s="19">
        <v>884.87400000000002</v>
      </c>
      <c r="K181" s="19">
        <v>750</v>
      </c>
      <c r="L181" s="53">
        <f>J181*K181</f>
        <v>663655.5</v>
      </c>
      <c r="M181" s="19">
        <v>1</v>
      </c>
      <c r="N181" s="19"/>
      <c r="O181" s="19"/>
      <c r="P181" s="19"/>
      <c r="Q181" s="19"/>
      <c r="R181" s="19"/>
      <c r="S181" s="19"/>
      <c r="T181" s="19"/>
      <c r="U181" s="19"/>
      <c r="V181" s="21">
        <f t="shared" ref="V181:V195" si="27">Q181*S181*U181</f>
        <v>0</v>
      </c>
      <c r="W181" s="21">
        <f t="shared" ref="W181:W195" si="28">Q181*S181-V181</f>
        <v>0</v>
      </c>
      <c r="X181" s="21">
        <f>L181+W181</f>
        <v>663655.5</v>
      </c>
      <c r="Y181" s="19"/>
      <c r="Z181" s="19"/>
      <c r="AA181" s="21">
        <f>X181-Z181</f>
        <v>663655.5</v>
      </c>
      <c r="AB181" s="19"/>
      <c r="AC181" s="26">
        <f>AA181*AB181</f>
        <v>0</v>
      </c>
      <c r="AD181" s="84">
        <f t="shared" si="25"/>
        <v>0</v>
      </c>
    </row>
    <row r="182" spans="1:30" s="2" customFormat="1" ht="24.75" customHeight="1" x14ac:dyDescent="0.2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</row>
    <row r="183" spans="1:30" s="2" customFormat="1" ht="20.25" customHeight="1" x14ac:dyDescent="0.2">
      <c r="A183" s="203" t="s">
        <v>128</v>
      </c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V183" s="204"/>
      <c r="W183" s="204"/>
      <c r="X183" s="204"/>
      <c r="Y183" s="204"/>
      <c r="Z183" s="204"/>
      <c r="AA183" s="204"/>
      <c r="AB183" s="204"/>
      <c r="AC183" s="205"/>
      <c r="AD183" s="93"/>
    </row>
    <row r="184" spans="1:30" s="2" customFormat="1" ht="21" customHeight="1" x14ac:dyDescent="0.2">
      <c r="A184" s="19">
        <v>19</v>
      </c>
      <c r="B184" s="19" t="s">
        <v>129</v>
      </c>
      <c r="C184" s="19">
        <v>649</v>
      </c>
      <c r="D184" s="144">
        <v>1272</v>
      </c>
      <c r="E184" s="19" t="s">
        <v>112</v>
      </c>
      <c r="F184" s="19">
        <v>2</v>
      </c>
      <c r="G184" s="19">
        <v>0</v>
      </c>
      <c r="H184" s="19">
        <v>2</v>
      </c>
      <c r="I184" s="19">
        <v>32</v>
      </c>
      <c r="J184" s="16">
        <f>(G184*400)+(H184*100)+I184</f>
        <v>232</v>
      </c>
      <c r="K184" s="19">
        <v>1000</v>
      </c>
      <c r="L184" s="21">
        <f t="shared" ref="L184:L196" si="29">J184*K184</f>
        <v>232000</v>
      </c>
      <c r="M184" s="19">
        <v>1</v>
      </c>
      <c r="N184" s="19"/>
      <c r="O184" s="19"/>
      <c r="P184" s="19"/>
      <c r="Q184" s="19"/>
      <c r="R184" s="19"/>
      <c r="S184" s="19"/>
      <c r="T184" s="19"/>
      <c r="U184" s="19"/>
      <c r="V184" s="21">
        <f t="shared" si="27"/>
        <v>0</v>
      </c>
      <c r="W184" s="21">
        <f t="shared" si="28"/>
        <v>0</v>
      </c>
      <c r="X184" s="21">
        <f t="shared" ref="X184:X196" si="30">L184+W184</f>
        <v>232000</v>
      </c>
      <c r="Y184" s="19"/>
      <c r="Z184" s="19"/>
      <c r="AA184" s="21">
        <f t="shared" ref="AA184:AA196" si="31">X184-Z184</f>
        <v>232000</v>
      </c>
      <c r="AB184" s="19"/>
      <c r="AC184" s="26">
        <f t="shared" ref="AC184:AC196" si="32">AA184*AB184</f>
        <v>0</v>
      </c>
      <c r="AD184" s="84">
        <f t="shared" si="25"/>
        <v>0</v>
      </c>
    </row>
    <row r="185" spans="1:30" s="2" customFormat="1" ht="23.25" x14ac:dyDescent="0.2">
      <c r="A185" s="19"/>
      <c r="B185" s="19"/>
      <c r="C185" s="19"/>
      <c r="D185" s="19"/>
      <c r="E185" s="19"/>
      <c r="F185" s="19"/>
      <c r="G185" s="19"/>
      <c r="H185" s="19"/>
      <c r="I185" s="19"/>
      <c r="J185" s="19">
        <v>105</v>
      </c>
      <c r="K185" s="19">
        <v>1000</v>
      </c>
      <c r="L185" s="21">
        <f t="shared" si="29"/>
        <v>105000</v>
      </c>
      <c r="M185" s="19">
        <v>2</v>
      </c>
      <c r="N185" s="19">
        <v>100</v>
      </c>
      <c r="O185" s="19" t="s">
        <v>53</v>
      </c>
      <c r="P185" s="19" t="s">
        <v>54</v>
      </c>
      <c r="Q185" s="19">
        <v>420</v>
      </c>
      <c r="R185" s="19"/>
      <c r="S185" s="19">
        <v>8200</v>
      </c>
      <c r="T185" s="19">
        <v>60</v>
      </c>
      <c r="U185" s="29">
        <v>0.85</v>
      </c>
      <c r="V185" s="21">
        <f t="shared" si="27"/>
        <v>2927400</v>
      </c>
      <c r="W185" s="21">
        <f t="shared" si="28"/>
        <v>516600</v>
      </c>
      <c r="X185" s="21">
        <f t="shared" si="30"/>
        <v>621600</v>
      </c>
      <c r="Y185" s="19"/>
      <c r="Z185" s="19"/>
      <c r="AA185" s="21">
        <f t="shared" si="31"/>
        <v>621600</v>
      </c>
      <c r="AB185" s="27">
        <v>2.0000000000000001E-4</v>
      </c>
      <c r="AC185" s="26"/>
      <c r="AD185" s="84"/>
    </row>
    <row r="186" spans="1:30" s="2" customFormat="1" ht="19.5" customHeight="1" x14ac:dyDescent="0.2">
      <c r="A186" s="19"/>
      <c r="B186" s="19"/>
      <c r="C186" s="19"/>
      <c r="D186" s="19"/>
      <c r="E186" s="19"/>
      <c r="F186" s="19"/>
      <c r="G186" s="19"/>
      <c r="H186" s="19"/>
      <c r="I186" s="19"/>
      <c r="J186" s="19">
        <v>120</v>
      </c>
      <c r="K186" s="19">
        <v>1000</v>
      </c>
      <c r="L186" s="21">
        <f t="shared" si="29"/>
        <v>120000</v>
      </c>
      <c r="M186" s="19">
        <v>3</v>
      </c>
      <c r="N186" s="19">
        <v>504</v>
      </c>
      <c r="O186" s="19" t="s">
        <v>53</v>
      </c>
      <c r="P186" s="19" t="s">
        <v>82</v>
      </c>
      <c r="Q186" s="19">
        <v>480</v>
      </c>
      <c r="R186" s="19"/>
      <c r="S186" s="19">
        <v>2650</v>
      </c>
      <c r="T186" s="19">
        <v>23</v>
      </c>
      <c r="U186" s="29">
        <v>0.85</v>
      </c>
      <c r="V186" s="21">
        <f t="shared" si="27"/>
        <v>1081200</v>
      </c>
      <c r="W186" s="21">
        <f t="shared" si="28"/>
        <v>190800</v>
      </c>
      <c r="X186" s="21">
        <f t="shared" si="30"/>
        <v>310800</v>
      </c>
      <c r="Y186" s="19"/>
      <c r="Z186" s="19"/>
      <c r="AA186" s="21">
        <f t="shared" si="31"/>
        <v>310800</v>
      </c>
      <c r="AB186" s="27">
        <v>3.0000000000000001E-3</v>
      </c>
      <c r="AC186" s="26">
        <f t="shared" si="32"/>
        <v>932.4</v>
      </c>
      <c r="AD186" s="84">
        <f t="shared" si="25"/>
        <v>932.4</v>
      </c>
    </row>
    <row r="187" spans="1:30" s="2" customFormat="1" ht="19.5" customHeight="1" x14ac:dyDescent="0.2">
      <c r="A187" s="19"/>
      <c r="B187" s="19"/>
      <c r="C187" s="19"/>
      <c r="D187" s="19"/>
      <c r="E187" s="19"/>
      <c r="F187" s="19"/>
      <c r="G187" s="19"/>
      <c r="H187" s="19"/>
      <c r="I187" s="19"/>
      <c r="J187" s="19">
        <v>15.75</v>
      </c>
      <c r="K187" s="19">
        <v>1000</v>
      </c>
      <c r="L187" s="21">
        <f t="shared" si="29"/>
        <v>15750</v>
      </c>
      <c r="M187" s="19">
        <v>3</v>
      </c>
      <c r="N187" s="19">
        <v>504</v>
      </c>
      <c r="O187" s="19" t="s">
        <v>53</v>
      </c>
      <c r="P187" s="19" t="s">
        <v>63</v>
      </c>
      <c r="Q187" s="19">
        <v>63</v>
      </c>
      <c r="R187" s="19"/>
      <c r="S187" s="19">
        <v>2650</v>
      </c>
      <c r="T187" s="19">
        <v>4</v>
      </c>
      <c r="U187" s="29">
        <v>0.08</v>
      </c>
      <c r="V187" s="21">
        <f t="shared" si="27"/>
        <v>13356</v>
      </c>
      <c r="W187" s="21">
        <f t="shared" si="28"/>
        <v>153594</v>
      </c>
      <c r="X187" s="21">
        <f t="shared" si="30"/>
        <v>169344</v>
      </c>
      <c r="Y187" s="19"/>
      <c r="Z187" s="19"/>
      <c r="AA187" s="21">
        <f t="shared" si="31"/>
        <v>169344</v>
      </c>
      <c r="AB187" s="27">
        <v>3.0000000000000001E-3</v>
      </c>
      <c r="AC187" s="26">
        <f t="shared" si="32"/>
        <v>508.03199999999998</v>
      </c>
      <c r="AD187" s="84">
        <f t="shared" si="25"/>
        <v>508.03199999999998</v>
      </c>
    </row>
    <row r="188" spans="1:30" s="2" customFormat="1" ht="18" customHeight="1" x14ac:dyDescent="0.2">
      <c r="A188" s="19"/>
      <c r="B188" s="19"/>
      <c r="C188" s="19"/>
      <c r="D188" s="19"/>
      <c r="E188" s="19"/>
      <c r="F188" s="19"/>
      <c r="G188" s="19"/>
      <c r="H188" s="19"/>
      <c r="I188" s="19"/>
      <c r="J188" s="19">
        <v>24.5</v>
      </c>
      <c r="K188" s="19">
        <v>1000</v>
      </c>
      <c r="L188" s="21">
        <f t="shared" si="29"/>
        <v>24500</v>
      </c>
      <c r="M188" s="19">
        <v>1</v>
      </c>
      <c r="N188" s="19"/>
      <c r="O188" s="19"/>
      <c r="P188" s="19"/>
      <c r="Q188" s="19"/>
      <c r="R188" s="19"/>
      <c r="S188" s="19"/>
      <c r="T188" s="19"/>
      <c r="U188" s="19"/>
      <c r="V188" s="21">
        <f t="shared" si="27"/>
        <v>0</v>
      </c>
      <c r="W188" s="21">
        <f t="shared" si="28"/>
        <v>0</v>
      </c>
      <c r="X188" s="21">
        <f t="shared" si="30"/>
        <v>24500</v>
      </c>
      <c r="Y188" s="19"/>
      <c r="Z188" s="19"/>
      <c r="AA188" s="21">
        <f t="shared" si="31"/>
        <v>24500</v>
      </c>
      <c r="AB188" s="19"/>
      <c r="AC188" s="26">
        <f t="shared" si="32"/>
        <v>0</v>
      </c>
      <c r="AD188" s="84">
        <f t="shared" si="25"/>
        <v>0</v>
      </c>
    </row>
    <row r="189" spans="1:30" s="2" customFormat="1" ht="17.25" customHeight="1" x14ac:dyDescent="0.2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1">
        <f t="shared" si="29"/>
        <v>0</v>
      </c>
      <c r="M189" s="19"/>
      <c r="N189" s="19"/>
      <c r="O189" s="19"/>
      <c r="P189" s="19"/>
      <c r="Q189" s="19"/>
      <c r="R189" s="19"/>
      <c r="S189" s="19"/>
      <c r="T189" s="19"/>
      <c r="U189" s="19"/>
      <c r="V189" s="21">
        <f t="shared" si="27"/>
        <v>0</v>
      </c>
      <c r="W189" s="21">
        <f t="shared" si="28"/>
        <v>0</v>
      </c>
      <c r="X189" s="21">
        <f t="shared" si="30"/>
        <v>0</v>
      </c>
      <c r="Y189" s="19"/>
      <c r="Z189" s="19"/>
      <c r="AA189" s="21">
        <f t="shared" si="31"/>
        <v>0</v>
      </c>
      <c r="AB189" s="19"/>
      <c r="AC189" s="26">
        <f>SUM(AC184:AC188)</f>
        <v>1440.432</v>
      </c>
      <c r="AD189" s="84">
        <f t="shared" si="25"/>
        <v>0</v>
      </c>
    </row>
    <row r="190" spans="1:30" s="2" customFormat="1" ht="21" customHeight="1" x14ac:dyDescent="0.2">
      <c r="A190" s="203" t="s">
        <v>130</v>
      </c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5"/>
      <c r="AD190" s="93"/>
    </row>
    <row r="191" spans="1:30" s="2" customFormat="1" ht="23.25" x14ac:dyDescent="0.2">
      <c r="A191" s="19">
        <v>20</v>
      </c>
      <c r="B191" s="19" t="s">
        <v>131</v>
      </c>
      <c r="C191" s="19">
        <v>634</v>
      </c>
      <c r="D191" s="144">
        <v>1377</v>
      </c>
      <c r="E191" s="19" t="s">
        <v>112</v>
      </c>
      <c r="F191" s="19">
        <v>2</v>
      </c>
      <c r="G191" s="19">
        <v>0</v>
      </c>
      <c r="H191" s="19">
        <v>2</v>
      </c>
      <c r="I191" s="19">
        <v>8</v>
      </c>
      <c r="J191" s="16">
        <f>(G191*400)+(H191*100)+I191</f>
        <v>208</v>
      </c>
      <c r="K191" s="19">
        <v>750</v>
      </c>
      <c r="L191" s="21">
        <f t="shared" si="29"/>
        <v>156000</v>
      </c>
      <c r="M191" s="19">
        <v>1</v>
      </c>
      <c r="N191" s="19"/>
      <c r="O191" s="19"/>
      <c r="P191" s="19"/>
      <c r="Q191" s="19"/>
      <c r="R191" s="19"/>
      <c r="S191" s="19"/>
      <c r="T191" s="19"/>
      <c r="U191" s="19"/>
      <c r="V191" s="21">
        <f t="shared" si="27"/>
        <v>0</v>
      </c>
      <c r="W191" s="21">
        <f t="shared" si="28"/>
        <v>0</v>
      </c>
      <c r="X191" s="21">
        <f t="shared" si="30"/>
        <v>156000</v>
      </c>
      <c r="Y191" s="19"/>
      <c r="Z191" s="19"/>
      <c r="AA191" s="21">
        <f t="shared" si="31"/>
        <v>156000</v>
      </c>
      <c r="AB191" s="19"/>
      <c r="AC191" s="26">
        <f t="shared" si="32"/>
        <v>0</v>
      </c>
      <c r="AD191" s="84">
        <f t="shared" si="25"/>
        <v>0</v>
      </c>
    </row>
    <row r="192" spans="1:30" s="2" customFormat="1" ht="23.25" x14ac:dyDescent="0.2">
      <c r="A192" s="19"/>
      <c r="B192" s="19"/>
      <c r="C192" s="19"/>
      <c r="D192" s="19"/>
      <c r="E192" s="19"/>
      <c r="F192" s="19"/>
      <c r="G192" s="19"/>
      <c r="H192" s="19"/>
      <c r="I192" s="19"/>
      <c r="J192" s="19">
        <v>42.5</v>
      </c>
      <c r="K192" s="19">
        <v>750</v>
      </c>
      <c r="L192" s="21">
        <f t="shared" si="29"/>
        <v>31875</v>
      </c>
      <c r="M192" s="19">
        <v>2</v>
      </c>
      <c r="N192" s="19">
        <v>100</v>
      </c>
      <c r="O192" s="19" t="s">
        <v>53</v>
      </c>
      <c r="P192" s="19" t="s">
        <v>54</v>
      </c>
      <c r="Q192" s="19">
        <v>170</v>
      </c>
      <c r="R192" s="19"/>
      <c r="S192" s="19">
        <v>8200</v>
      </c>
      <c r="T192" s="19">
        <v>30</v>
      </c>
      <c r="U192" s="29">
        <v>0.85</v>
      </c>
      <c r="V192" s="21">
        <f t="shared" si="27"/>
        <v>1184900</v>
      </c>
      <c r="W192" s="21">
        <f t="shared" si="28"/>
        <v>209100</v>
      </c>
      <c r="X192" s="21">
        <f t="shared" si="30"/>
        <v>240975</v>
      </c>
      <c r="Y192" s="19"/>
      <c r="Z192" s="19"/>
      <c r="AA192" s="21">
        <f t="shared" si="31"/>
        <v>240975</v>
      </c>
      <c r="AB192" s="27">
        <v>2.0000000000000001E-4</v>
      </c>
      <c r="AC192" s="26"/>
      <c r="AD192" s="84"/>
    </row>
    <row r="193" spans="1:30" s="2" customFormat="1" ht="19.5" customHeight="1" x14ac:dyDescent="0.2">
      <c r="A193" s="19"/>
      <c r="B193" s="19"/>
      <c r="C193" s="19"/>
      <c r="D193" s="19"/>
      <c r="E193" s="19"/>
      <c r="F193" s="19"/>
      <c r="G193" s="19"/>
      <c r="H193" s="19"/>
      <c r="I193" s="19"/>
      <c r="J193" s="19">
        <v>42.5</v>
      </c>
      <c r="K193" s="19">
        <v>750</v>
      </c>
      <c r="L193" s="21">
        <f t="shared" si="29"/>
        <v>31875</v>
      </c>
      <c r="M193" s="19">
        <v>2</v>
      </c>
      <c r="N193" s="19">
        <v>100</v>
      </c>
      <c r="O193" s="19" t="s">
        <v>53</v>
      </c>
      <c r="P193" s="19" t="s">
        <v>63</v>
      </c>
      <c r="Q193" s="19">
        <v>170</v>
      </c>
      <c r="R193" s="19"/>
      <c r="S193" s="19">
        <v>8200</v>
      </c>
      <c r="T193" s="19">
        <v>23</v>
      </c>
      <c r="U193" s="29">
        <v>0.85</v>
      </c>
      <c r="V193" s="21">
        <f t="shared" si="27"/>
        <v>1184900</v>
      </c>
      <c r="W193" s="21">
        <f t="shared" si="28"/>
        <v>209100</v>
      </c>
      <c r="X193" s="21">
        <f t="shared" si="30"/>
        <v>240975</v>
      </c>
      <c r="Y193" s="19"/>
      <c r="Z193" s="19"/>
      <c r="AA193" s="21">
        <f t="shared" si="31"/>
        <v>240975</v>
      </c>
      <c r="AB193" s="27">
        <v>3.0000000000000001E-3</v>
      </c>
      <c r="AC193" s="26">
        <f t="shared" si="32"/>
        <v>722.92500000000007</v>
      </c>
      <c r="AD193" s="84">
        <f t="shared" si="25"/>
        <v>722.92500000000007</v>
      </c>
    </row>
    <row r="194" spans="1:30" s="2" customFormat="1" ht="18.75" customHeight="1" x14ac:dyDescent="0.2">
      <c r="A194" s="19"/>
      <c r="B194" s="19"/>
      <c r="C194" s="19"/>
      <c r="D194" s="19"/>
      <c r="E194" s="19"/>
      <c r="F194" s="19"/>
      <c r="G194" s="19"/>
      <c r="H194" s="19"/>
      <c r="I194" s="19"/>
      <c r="J194" s="19">
        <v>14.0625</v>
      </c>
      <c r="K194" s="19">
        <v>750</v>
      </c>
      <c r="L194" s="21">
        <f t="shared" si="29"/>
        <v>10546.875</v>
      </c>
      <c r="M194" s="19">
        <v>3</v>
      </c>
      <c r="N194" s="19">
        <v>504</v>
      </c>
      <c r="O194" s="19" t="s">
        <v>53</v>
      </c>
      <c r="P194" s="19" t="s">
        <v>82</v>
      </c>
      <c r="Q194" s="19">
        <v>56.25</v>
      </c>
      <c r="R194" s="19"/>
      <c r="S194" s="19">
        <v>2650</v>
      </c>
      <c r="T194" s="19">
        <v>13</v>
      </c>
      <c r="U194" s="29">
        <v>0.42</v>
      </c>
      <c r="V194" s="21">
        <f t="shared" si="27"/>
        <v>62606.25</v>
      </c>
      <c r="W194" s="21">
        <f t="shared" si="28"/>
        <v>86456.25</v>
      </c>
      <c r="X194" s="21">
        <f t="shared" si="30"/>
        <v>97003.125</v>
      </c>
      <c r="Y194" s="19"/>
      <c r="Z194" s="19"/>
      <c r="AA194" s="21">
        <f t="shared" si="31"/>
        <v>97003.125</v>
      </c>
      <c r="AB194" s="27">
        <v>3.0000000000000001E-3</v>
      </c>
      <c r="AC194" s="26">
        <f t="shared" si="32"/>
        <v>291.00937500000003</v>
      </c>
      <c r="AD194" s="84">
        <f t="shared" si="25"/>
        <v>291.00937500000003</v>
      </c>
    </row>
    <row r="195" spans="1:30" s="2" customFormat="1" ht="19.5" customHeight="1" x14ac:dyDescent="0.2">
      <c r="A195" s="19"/>
      <c r="B195" s="19"/>
      <c r="C195" s="19"/>
      <c r="D195" s="19"/>
      <c r="E195" s="19"/>
      <c r="F195" s="19"/>
      <c r="G195" s="19"/>
      <c r="H195" s="19"/>
      <c r="I195" s="19"/>
      <c r="J195" s="19">
        <v>14.0625</v>
      </c>
      <c r="K195" s="19">
        <v>750</v>
      </c>
      <c r="L195" s="21">
        <f t="shared" si="29"/>
        <v>10546.875</v>
      </c>
      <c r="M195" s="19">
        <v>3</v>
      </c>
      <c r="N195" s="19">
        <v>504</v>
      </c>
      <c r="O195" s="19" t="s">
        <v>53</v>
      </c>
      <c r="P195" s="19" t="s">
        <v>78</v>
      </c>
      <c r="Q195" s="19">
        <v>56.25</v>
      </c>
      <c r="R195" s="19"/>
      <c r="S195" s="19">
        <v>2650</v>
      </c>
      <c r="T195" s="19">
        <v>10</v>
      </c>
      <c r="U195" s="29">
        <v>0.3</v>
      </c>
      <c r="V195" s="21">
        <f t="shared" si="27"/>
        <v>44718.75</v>
      </c>
      <c r="W195" s="21">
        <f t="shared" si="28"/>
        <v>104343.75</v>
      </c>
      <c r="X195" s="21">
        <f t="shared" si="30"/>
        <v>114890.625</v>
      </c>
      <c r="Y195" s="19"/>
      <c r="Z195" s="19"/>
      <c r="AA195" s="21">
        <f t="shared" si="31"/>
        <v>114890.625</v>
      </c>
      <c r="AB195" s="27">
        <v>2.0000000000000001E-4</v>
      </c>
      <c r="AC195" s="26"/>
      <c r="AD195" s="84"/>
    </row>
    <row r="196" spans="1:30" s="2" customFormat="1" ht="23.25" x14ac:dyDescent="0.2">
      <c r="A196" s="19"/>
      <c r="B196" s="19"/>
      <c r="C196" s="19"/>
      <c r="D196" s="19"/>
      <c r="E196" s="19"/>
      <c r="F196" s="19"/>
      <c r="G196" s="19"/>
      <c r="H196" s="19"/>
      <c r="I196" s="19"/>
      <c r="J196" s="19">
        <v>94.875</v>
      </c>
      <c r="K196" s="19">
        <v>750</v>
      </c>
      <c r="L196" s="21">
        <f t="shared" si="29"/>
        <v>71156.25</v>
      </c>
      <c r="M196" s="19">
        <v>1</v>
      </c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21">
        <f t="shared" si="30"/>
        <v>71156.25</v>
      </c>
      <c r="Y196" s="19"/>
      <c r="Z196" s="19"/>
      <c r="AA196" s="21">
        <f t="shared" si="31"/>
        <v>71156.25</v>
      </c>
      <c r="AB196" s="19"/>
      <c r="AC196" s="26">
        <f t="shared" si="32"/>
        <v>0</v>
      </c>
      <c r="AD196" s="84">
        <f t="shared" si="25"/>
        <v>0</v>
      </c>
    </row>
    <row r="197" spans="1:30" s="2" customFormat="1" ht="23.25" x14ac:dyDescent="0.2">
      <c r="A197" s="157" t="s">
        <v>132</v>
      </c>
      <c r="B197" s="158"/>
      <c r="C197" s="158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9"/>
      <c r="AD197" s="93"/>
    </row>
    <row r="198" spans="1:30" s="2" customFormat="1" ht="21" customHeight="1" x14ac:dyDescent="0.2">
      <c r="A198" s="19">
        <v>21</v>
      </c>
      <c r="B198" s="19" t="s">
        <v>133</v>
      </c>
      <c r="C198" s="19">
        <v>648</v>
      </c>
      <c r="D198" s="144">
        <v>1273</v>
      </c>
      <c r="E198" s="19" t="s">
        <v>112</v>
      </c>
      <c r="F198" s="19">
        <v>2</v>
      </c>
      <c r="G198" s="19">
        <v>2</v>
      </c>
      <c r="H198" s="19">
        <v>0</v>
      </c>
      <c r="I198" s="19">
        <v>84</v>
      </c>
      <c r="J198" s="16">
        <f>(G198*400)+(H198*100)+I198</f>
        <v>884</v>
      </c>
      <c r="K198" s="19">
        <v>1000</v>
      </c>
      <c r="L198" s="21">
        <f t="shared" ref="L198:L204" si="33">J198*K198</f>
        <v>884000</v>
      </c>
      <c r="M198" s="19">
        <v>1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84">
        <f t="shared" si="25"/>
        <v>0</v>
      </c>
    </row>
    <row r="199" spans="1:30" s="2" customFormat="1" ht="21" customHeight="1" x14ac:dyDescent="0.2">
      <c r="A199" s="19"/>
      <c r="B199" s="19"/>
      <c r="C199" s="19"/>
      <c r="D199" s="19"/>
      <c r="E199" s="19"/>
      <c r="F199" s="19"/>
      <c r="G199" s="19"/>
      <c r="H199" s="19"/>
      <c r="I199" s="19"/>
      <c r="J199" s="19">
        <v>36</v>
      </c>
      <c r="K199" s="19">
        <v>1000</v>
      </c>
      <c r="L199" s="21">
        <f t="shared" si="33"/>
        <v>36000</v>
      </c>
      <c r="M199" s="19">
        <v>2</v>
      </c>
      <c r="N199" s="19">
        <v>100</v>
      </c>
      <c r="O199" s="19" t="s">
        <v>53</v>
      </c>
      <c r="P199" s="19" t="s">
        <v>54</v>
      </c>
      <c r="Q199" s="19">
        <v>144</v>
      </c>
      <c r="R199" s="19"/>
      <c r="S199" s="19">
        <v>8200</v>
      </c>
      <c r="T199" s="19">
        <v>20</v>
      </c>
      <c r="U199" s="29">
        <v>0.75</v>
      </c>
      <c r="V199" s="21">
        <f t="shared" ref="V199:V203" si="34">Q199*S199*U199</f>
        <v>885600</v>
      </c>
      <c r="W199" s="21">
        <f t="shared" ref="W199:W203" si="35">Q199*S199-V199</f>
        <v>295200</v>
      </c>
      <c r="X199" s="21">
        <f t="shared" ref="X199:X204" si="36">L199+W199</f>
        <v>331200</v>
      </c>
      <c r="Y199" s="19"/>
      <c r="Z199" s="19"/>
      <c r="AA199" s="21">
        <f t="shared" ref="AA199:AA204" si="37">X199-Z199</f>
        <v>331200</v>
      </c>
      <c r="AB199" s="27">
        <v>2.0000000000000001E-4</v>
      </c>
      <c r="AC199" s="26"/>
      <c r="AD199" s="84"/>
    </row>
    <row r="200" spans="1:30" s="2" customFormat="1" ht="21" customHeight="1" x14ac:dyDescent="0.2">
      <c r="A200" s="154" t="s">
        <v>135</v>
      </c>
      <c r="B200" s="155"/>
      <c r="C200" s="155"/>
      <c r="D200" s="155"/>
      <c r="E200" s="155"/>
      <c r="F200" s="155"/>
      <c r="G200" s="155"/>
      <c r="H200" s="155"/>
      <c r="I200" s="156"/>
      <c r="J200" s="19">
        <v>15</v>
      </c>
      <c r="K200" s="19">
        <v>1000</v>
      </c>
      <c r="L200" s="21">
        <f t="shared" si="33"/>
        <v>15000</v>
      </c>
      <c r="M200" s="19">
        <v>2</v>
      </c>
      <c r="N200" s="19">
        <v>100</v>
      </c>
      <c r="O200" s="19" t="s">
        <v>53</v>
      </c>
      <c r="P200" s="19" t="s">
        <v>54</v>
      </c>
      <c r="Q200" s="19">
        <v>60</v>
      </c>
      <c r="R200" s="19"/>
      <c r="S200" s="19">
        <v>8200</v>
      </c>
      <c r="T200" s="19">
        <v>20</v>
      </c>
      <c r="U200" s="29">
        <v>0.75</v>
      </c>
      <c r="V200" s="21">
        <f t="shared" si="34"/>
        <v>369000</v>
      </c>
      <c r="W200" s="21">
        <f t="shared" si="35"/>
        <v>123000</v>
      </c>
      <c r="X200" s="21">
        <f t="shared" si="36"/>
        <v>138000</v>
      </c>
      <c r="Y200" s="19"/>
      <c r="Z200" s="19"/>
      <c r="AA200" s="21">
        <f t="shared" si="37"/>
        <v>138000</v>
      </c>
      <c r="AB200" s="27">
        <v>2.0000000000000001E-4</v>
      </c>
      <c r="AC200" s="26"/>
      <c r="AD200" s="84"/>
    </row>
    <row r="201" spans="1:30" s="2" customFormat="1" ht="21" customHeight="1" x14ac:dyDescent="0.2">
      <c r="A201" s="19"/>
      <c r="B201" s="19"/>
      <c r="C201" s="19"/>
      <c r="D201" s="19"/>
      <c r="E201" s="19"/>
      <c r="F201" s="19"/>
      <c r="G201" s="19"/>
      <c r="H201" s="19"/>
      <c r="I201" s="19"/>
      <c r="J201" s="19">
        <v>15</v>
      </c>
      <c r="K201" s="19">
        <v>1000</v>
      </c>
      <c r="L201" s="21">
        <f t="shared" si="33"/>
        <v>15000</v>
      </c>
      <c r="M201" s="19">
        <v>3</v>
      </c>
      <c r="N201" s="19">
        <v>504</v>
      </c>
      <c r="O201" s="19" t="s">
        <v>53</v>
      </c>
      <c r="P201" s="19" t="s">
        <v>63</v>
      </c>
      <c r="Q201" s="19">
        <v>60</v>
      </c>
      <c r="R201" s="19"/>
      <c r="S201" s="19">
        <v>2650</v>
      </c>
      <c r="T201" s="19">
        <v>12</v>
      </c>
      <c r="U201" s="29">
        <v>0.38</v>
      </c>
      <c r="V201" s="21">
        <f t="shared" si="34"/>
        <v>60420</v>
      </c>
      <c r="W201" s="21">
        <f t="shared" si="35"/>
        <v>98580</v>
      </c>
      <c r="X201" s="21">
        <f t="shared" si="36"/>
        <v>113580</v>
      </c>
      <c r="Y201" s="19"/>
      <c r="Z201" s="19"/>
      <c r="AA201" s="21">
        <f t="shared" si="37"/>
        <v>113580</v>
      </c>
      <c r="AB201" s="27">
        <v>3.0000000000000001E-3</v>
      </c>
      <c r="AC201" s="26">
        <f t="shared" ref="AC201:AC204" si="38">AA201*AB201</f>
        <v>340.74</v>
      </c>
      <c r="AD201" s="84"/>
    </row>
    <row r="202" spans="1:30" s="2" customFormat="1" ht="21" customHeight="1" x14ac:dyDescent="0.2">
      <c r="A202" s="154" t="s">
        <v>136</v>
      </c>
      <c r="B202" s="155"/>
      <c r="C202" s="155"/>
      <c r="D202" s="155"/>
      <c r="E202" s="155"/>
      <c r="F202" s="155"/>
      <c r="G202" s="155"/>
      <c r="H202" s="155"/>
      <c r="I202" s="156"/>
      <c r="J202" s="19">
        <v>70</v>
      </c>
      <c r="K202" s="19">
        <v>1000</v>
      </c>
      <c r="L202" s="21">
        <f t="shared" si="33"/>
        <v>70000</v>
      </c>
      <c r="M202" s="19">
        <v>3</v>
      </c>
      <c r="N202" s="19">
        <v>504</v>
      </c>
      <c r="O202" s="19" t="s">
        <v>53</v>
      </c>
      <c r="P202" s="19" t="s">
        <v>82</v>
      </c>
      <c r="Q202" s="19">
        <v>280</v>
      </c>
      <c r="R202" s="19"/>
      <c r="S202" s="19">
        <v>2650</v>
      </c>
      <c r="T202" s="19">
        <v>23</v>
      </c>
      <c r="U202" s="29">
        <v>0.85</v>
      </c>
      <c r="V202" s="21">
        <f t="shared" si="34"/>
        <v>630700</v>
      </c>
      <c r="W202" s="21">
        <f t="shared" si="35"/>
        <v>111300</v>
      </c>
      <c r="X202" s="21">
        <f t="shared" si="36"/>
        <v>181300</v>
      </c>
      <c r="Y202" s="19"/>
      <c r="Z202" s="19"/>
      <c r="AA202" s="21">
        <f t="shared" si="37"/>
        <v>181300</v>
      </c>
      <c r="AB202" s="27">
        <v>3.0000000000000001E-3</v>
      </c>
      <c r="AC202" s="26">
        <f t="shared" si="38"/>
        <v>543.9</v>
      </c>
      <c r="AD202" s="84">
        <f t="shared" si="25"/>
        <v>543.9</v>
      </c>
    </row>
    <row r="203" spans="1:30" s="2" customFormat="1" ht="21" customHeight="1" x14ac:dyDescent="0.2">
      <c r="A203" s="19"/>
      <c r="B203" s="19"/>
      <c r="C203" s="19"/>
      <c r="D203" s="19"/>
      <c r="E203" s="19"/>
      <c r="F203" s="19"/>
      <c r="G203" s="19"/>
      <c r="H203" s="19"/>
      <c r="I203" s="19"/>
      <c r="J203" s="19">
        <v>106.87</v>
      </c>
      <c r="K203" s="19">
        <v>1000</v>
      </c>
      <c r="L203" s="21">
        <f t="shared" si="33"/>
        <v>106870</v>
      </c>
      <c r="M203" s="19">
        <v>3</v>
      </c>
      <c r="N203" s="19">
        <v>504</v>
      </c>
      <c r="O203" s="19" t="s">
        <v>53</v>
      </c>
      <c r="P203" s="19" t="s">
        <v>134</v>
      </c>
      <c r="Q203" s="19">
        <v>427.5</v>
      </c>
      <c r="R203" s="19"/>
      <c r="S203" s="19">
        <v>2650</v>
      </c>
      <c r="T203" s="19">
        <v>7</v>
      </c>
      <c r="U203" s="29">
        <v>0.18</v>
      </c>
      <c r="V203" s="21">
        <f t="shared" si="34"/>
        <v>203917.5</v>
      </c>
      <c r="W203" s="21">
        <f t="shared" si="35"/>
        <v>928957.5</v>
      </c>
      <c r="X203" s="21">
        <f t="shared" si="36"/>
        <v>1035827.5</v>
      </c>
      <c r="Y203" s="19"/>
      <c r="Z203" s="19"/>
      <c r="AA203" s="21">
        <f t="shared" si="37"/>
        <v>1035827.5</v>
      </c>
      <c r="AB203" s="27">
        <v>3.0000000000000001E-3</v>
      </c>
      <c r="AC203" s="26">
        <f t="shared" si="38"/>
        <v>3107.4825000000001</v>
      </c>
      <c r="AD203" s="84"/>
    </row>
    <row r="204" spans="1:30" s="2" customFormat="1" ht="21" customHeight="1" x14ac:dyDescent="0.2">
      <c r="A204" s="19"/>
      <c r="B204" s="19"/>
      <c r="C204" s="19"/>
      <c r="D204" s="19"/>
      <c r="E204" s="19"/>
      <c r="F204" s="19"/>
      <c r="G204" s="19"/>
      <c r="H204" s="19"/>
      <c r="I204" s="19"/>
      <c r="J204" s="19">
        <v>685.5</v>
      </c>
      <c r="K204" s="19">
        <v>1000</v>
      </c>
      <c r="L204" s="21">
        <f t="shared" si="33"/>
        <v>685500</v>
      </c>
      <c r="M204" s="19">
        <v>1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21">
        <f t="shared" si="36"/>
        <v>685500</v>
      </c>
      <c r="Y204" s="19"/>
      <c r="Z204" s="19"/>
      <c r="AA204" s="21">
        <f t="shared" si="37"/>
        <v>685500</v>
      </c>
      <c r="AB204" s="19"/>
      <c r="AC204" s="26">
        <f t="shared" si="38"/>
        <v>0</v>
      </c>
      <c r="AD204" s="84">
        <f t="shared" si="25"/>
        <v>0</v>
      </c>
    </row>
    <row r="205" spans="1:30" s="2" customFormat="1" ht="0.75" customHeight="1" x14ac:dyDescent="0.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30">
        <f>SUM(AC199:AC204)</f>
        <v>3992.1224999999999</v>
      </c>
      <c r="AD205" s="84">
        <f t="shared" si="25"/>
        <v>0</v>
      </c>
    </row>
    <row r="206" spans="1:30" s="2" customFormat="1" ht="23.25" x14ac:dyDescent="0.2">
      <c r="A206" s="157" t="s">
        <v>137</v>
      </c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9"/>
      <c r="AD206" s="93"/>
    </row>
    <row r="207" spans="1:30" s="2" customFormat="1" ht="23.25" x14ac:dyDescent="0.2">
      <c r="A207" s="19">
        <v>22</v>
      </c>
      <c r="B207" s="19" t="s">
        <v>138</v>
      </c>
      <c r="C207" s="19">
        <v>917</v>
      </c>
      <c r="D207" s="144">
        <v>1321</v>
      </c>
      <c r="E207" s="19" t="s">
        <v>112</v>
      </c>
      <c r="F207" s="19">
        <v>2</v>
      </c>
      <c r="G207" s="19">
        <v>1</v>
      </c>
      <c r="H207" s="19">
        <v>1</v>
      </c>
      <c r="I207" s="19">
        <v>76</v>
      </c>
      <c r="J207" s="16">
        <f>(G207*400)+(H207*100)+I207</f>
        <v>576</v>
      </c>
      <c r="K207" s="19">
        <v>1000</v>
      </c>
      <c r="L207" s="21">
        <f t="shared" ref="L207:L210" si="39">J207*K207</f>
        <v>576000</v>
      </c>
      <c r="M207" s="19">
        <v>1</v>
      </c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84">
        <f t="shared" si="25"/>
        <v>0</v>
      </c>
    </row>
    <row r="208" spans="1:30" s="2" customFormat="1" ht="23.25" x14ac:dyDescent="0.2">
      <c r="A208" s="19"/>
      <c r="B208" s="19"/>
      <c r="C208" s="19"/>
      <c r="D208" s="19"/>
      <c r="E208" s="19"/>
      <c r="F208" s="19"/>
      <c r="G208" s="19"/>
      <c r="H208" s="19"/>
      <c r="I208" s="19"/>
      <c r="J208" s="19">
        <v>85</v>
      </c>
      <c r="K208" s="19">
        <v>1000</v>
      </c>
      <c r="L208" s="21">
        <f t="shared" si="39"/>
        <v>85000</v>
      </c>
      <c r="M208" s="19">
        <v>2</v>
      </c>
      <c r="N208" s="19">
        <v>100</v>
      </c>
      <c r="O208" s="19" t="s">
        <v>53</v>
      </c>
      <c r="P208" s="19" t="s">
        <v>54</v>
      </c>
      <c r="Q208" s="19">
        <v>340</v>
      </c>
      <c r="R208" s="19"/>
      <c r="S208" s="19">
        <v>8200</v>
      </c>
      <c r="T208" s="19">
        <v>6</v>
      </c>
      <c r="U208" s="29">
        <v>0.14000000000000001</v>
      </c>
      <c r="V208" s="21">
        <f t="shared" ref="V208:V209" si="40">Q208*S208*U208</f>
        <v>390320.00000000006</v>
      </c>
      <c r="W208" s="142">
        <f t="shared" ref="W208:W209" si="41">Q208*S208-V208</f>
        <v>2397680</v>
      </c>
      <c r="X208" s="21">
        <f t="shared" ref="X208:X210" si="42">L208+W208</f>
        <v>2482680</v>
      </c>
      <c r="Y208" s="19"/>
      <c r="Z208" s="19"/>
      <c r="AA208" s="21">
        <f t="shared" ref="AA208:AA210" si="43">X208-Z208</f>
        <v>2482680</v>
      </c>
      <c r="AB208" s="27">
        <v>2.0000000000000001E-4</v>
      </c>
      <c r="AC208" s="26"/>
      <c r="AD208" s="84"/>
    </row>
    <row r="209" spans="1:30" s="2" customFormat="1" ht="23.25" x14ac:dyDescent="0.2">
      <c r="A209" s="19"/>
      <c r="B209" s="19"/>
      <c r="C209" s="19"/>
      <c r="D209" s="19"/>
      <c r="E209" s="19"/>
      <c r="F209" s="19"/>
      <c r="G209" s="19"/>
      <c r="H209" s="19"/>
      <c r="I209" s="19"/>
      <c r="J209" s="19">
        <v>152.47</v>
      </c>
      <c r="K209" s="19">
        <v>1000</v>
      </c>
      <c r="L209" s="21">
        <f t="shared" si="39"/>
        <v>152470</v>
      </c>
      <c r="M209" s="19">
        <v>3</v>
      </c>
      <c r="N209" s="19">
        <v>504</v>
      </c>
      <c r="O209" s="19" t="s">
        <v>53</v>
      </c>
      <c r="P209" s="19" t="s">
        <v>82</v>
      </c>
      <c r="Q209" s="19">
        <v>609.88</v>
      </c>
      <c r="R209" s="19"/>
      <c r="S209" s="19">
        <v>2650</v>
      </c>
      <c r="T209" s="19">
        <v>25</v>
      </c>
      <c r="U209" s="29">
        <v>0.85</v>
      </c>
      <c r="V209" s="21">
        <f t="shared" si="40"/>
        <v>1373754.7</v>
      </c>
      <c r="W209" s="21">
        <f t="shared" si="41"/>
        <v>242427.30000000005</v>
      </c>
      <c r="X209" s="21">
        <f t="shared" si="42"/>
        <v>394897.30000000005</v>
      </c>
      <c r="Y209" s="19"/>
      <c r="Z209" s="19"/>
      <c r="AA209" s="21">
        <f t="shared" si="43"/>
        <v>394897.30000000005</v>
      </c>
      <c r="AB209" s="27">
        <v>3.0000000000000001E-3</v>
      </c>
      <c r="AC209" s="26">
        <f t="shared" ref="AC209:AC210" si="44">AA209*AB209</f>
        <v>1184.6919000000003</v>
      </c>
      <c r="AD209" s="84">
        <f t="shared" si="25"/>
        <v>1184.6919000000003</v>
      </c>
    </row>
    <row r="210" spans="1:30" s="2" customFormat="1" ht="23.25" x14ac:dyDescent="0.2">
      <c r="A210" s="19"/>
      <c r="B210" s="19"/>
      <c r="C210" s="19"/>
      <c r="D210" s="19"/>
      <c r="E210" s="19"/>
      <c r="F210" s="19"/>
      <c r="G210" s="19"/>
      <c r="H210" s="19"/>
      <c r="I210" s="19"/>
      <c r="J210" s="19">
        <v>338.53</v>
      </c>
      <c r="K210" s="19">
        <v>1000</v>
      </c>
      <c r="L210" s="21">
        <f t="shared" si="39"/>
        <v>338530</v>
      </c>
      <c r="M210" s="19">
        <v>1</v>
      </c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21">
        <f t="shared" si="42"/>
        <v>338530</v>
      </c>
      <c r="Y210" s="19"/>
      <c r="Z210" s="19"/>
      <c r="AA210" s="21">
        <f t="shared" si="43"/>
        <v>338530</v>
      </c>
      <c r="AB210" s="19"/>
      <c r="AC210" s="26">
        <f t="shared" si="44"/>
        <v>0</v>
      </c>
      <c r="AD210" s="84">
        <f t="shared" si="25"/>
        <v>0</v>
      </c>
    </row>
    <row r="211" spans="1:30" s="2" customFormat="1" ht="23.25" x14ac:dyDescent="0.2">
      <c r="A211" s="157" t="s">
        <v>139</v>
      </c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9"/>
      <c r="AD211" s="93"/>
    </row>
    <row r="212" spans="1:30" s="2" customFormat="1" ht="23.25" x14ac:dyDescent="0.2">
      <c r="A212" s="19">
        <v>23</v>
      </c>
      <c r="B212" s="19" t="s">
        <v>140</v>
      </c>
      <c r="C212" s="19">
        <v>741</v>
      </c>
      <c r="D212" s="19">
        <v>920</v>
      </c>
      <c r="E212" s="19" t="s">
        <v>112</v>
      </c>
      <c r="F212" s="19">
        <v>2</v>
      </c>
      <c r="G212" s="19">
        <v>7</v>
      </c>
      <c r="H212" s="19">
        <v>2</v>
      </c>
      <c r="I212" s="19">
        <v>80</v>
      </c>
      <c r="J212" s="145">
        <f>(G212*400)+(H212*100)+I212</f>
        <v>3080</v>
      </c>
      <c r="K212" s="19">
        <v>250</v>
      </c>
      <c r="L212" s="21">
        <f t="shared" ref="L212:L214" si="45">J212*K212</f>
        <v>770000</v>
      </c>
      <c r="M212" s="19">
        <v>1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84">
        <f t="shared" ref="AD212:AD276" si="46">AA212*AB212</f>
        <v>0</v>
      </c>
    </row>
    <row r="213" spans="1:30" s="2" customFormat="1" ht="23.25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>
        <v>73.5</v>
      </c>
      <c r="K213" s="19">
        <v>250</v>
      </c>
      <c r="L213" s="21">
        <f t="shared" si="45"/>
        <v>18375</v>
      </c>
      <c r="M213" s="19">
        <v>2</v>
      </c>
      <c r="N213" s="19">
        <v>100</v>
      </c>
      <c r="O213" s="19" t="s">
        <v>79</v>
      </c>
      <c r="P213" s="19" t="s">
        <v>54</v>
      </c>
      <c r="Q213" s="19">
        <v>294</v>
      </c>
      <c r="R213" s="19"/>
      <c r="S213" s="19">
        <v>7900</v>
      </c>
      <c r="T213" s="19">
        <v>60</v>
      </c>
      <c r="U213" s="29">
        <v>0.93</v>
      </c>
      <c r="V213" s="21">
        <f t="shared" ref="V213:V214" si="47">Q213*S213*U213</f>
        <v>2160018</v>
      </c>
      <c r="W213" s="21">
        <f t="shared" ref="W213:W214" si="48">Q213*S213-V213</f>
        <v>162582</v>
      </c>
      <c r="X213" s="21">
        <f t="shared" ref="X213:X215" si="49">L213+W213</f>
        <v>180957</v>
      </c>
      <c r="Y213" s="19"/>
      <c r="Z213" s="19"/>
      <c r="AA213" s="21">
        <f t="shared" ref="AA213:AA215" si="50">X213-Z213</f>
        <v>180957</v>
      </c>
      <c r="AB213" s="27">
        <v>2.0000000000000001E-4</v>
      </c>
      <c r="AC213" s="26"/>
      <c r="AD213" s="84"/>
    </row>
    <row r="214" spans="1:30" s="2" customFormat="1" ht="23.25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>
        <v>31.5</v>
      </c>
      <c r="K214" s="19">
        <v>250</v>
      </c>
      <c r="L214" s="21">
        <f t="shared" si="45"/>
        <v>7875</v>
      </c>
      <c r="M214" s="19">
        <v>3</v>
      </c>
      <c r="N214" s="19">
        <v>504</v>
      </c>
      <c r="O214" s="19" t="s">
        <v>79</v>
      </c>
      <c r="P214" s="19" t="s">
        <v>113</v>
      </c>
      <c r="Q214" s="19">
        <v>126</v>
      </c>
      <c r="R214" s="19"/>
      <c r="S214" s="19">
        <v>2650</v>
      </c>
      <c r="T214" s="19">
        <v>13</v>
      </c>
      <c r="U214" s="29">
        <v>0.55000000000000004</v>
      </c>
      <c r="V214" s="21">
        <f t="shared" si="47"/>
        <v>183645.00000000003</v>
      </c>
      <c r="W214" s="21">
        <f t="shared" si="48"/>
        <v>150254.99999999997</v>
      </c>
      <c r="X214" s="21">
        <f t="shared" si="49"/>
        <v>158129.99999999997</v>
      </c>
      <c r="Y214" s="19"/>
      <c r="Z214" s="19"/>
      <c r="AA214" s="21">
        <f t="shared" si="50"/>
        <v>158129.99999999997</v>
      </c>
      <c r="AB214" s="27">
        <v>3.0000000000000001E-3</v>
      </c>
      <c r="AC214" s="26">
        <f t="shared" ref="AC214:AC215" si="51">AA214*AB214</f>
        <v>474.38999999999993</v>
      </c>
      <c r="AD214" s="84">
        <f t="shared" si="46"/>
        <v>474.38999999999993</v>
      </c>
    </row>
    <row r="215" spans="1:30" s="2" customFormat="1" ht="23.25" x14ac:dyDescent="0.2">
      <c r="A215" s="19"/>
      <c r="B215" s="19"/>
      <c r="C215" s="19"/>
      <c r="D215" s="19"/>
      <c r="E215" s="19"/>
      <c r="F215" s="19"/>
      <c r="G215" s="19"/>
      <c r="H215" s="19"/>
      <c r="I215" s="19"/>
      <c r="J215" s="19">
        <v>2975</v>
      </c>
      <c r="K215" s="19">
        <v>250</v>
      </c>
      <c r="L215" s="21">
        <f t="shared" ref="L215" si="52">J215*K215</f>
        <v>743750</v>
      </c>
      <c r="M215" s="19">
        <v>1</v>
      </c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21">
        <f t="shared" si="49"/>
        <v>743750</v>
      </c>
      <c r="Y215" s="19"/>
      <c r="Z215" s="19"/>
      <c r="AA215" s="21">
        <f t="shared" si="50"/>
        <v>743750</v>
      </c>
      <c r="AB215" s="19"/>
      <c r="AC215" s="26">
        <f t="shared" si="51"/>
        <v>0</v>
      </c>
      <c r="AD215" s="84">
        <f t="shared" si="46"/>
        <v>0</v>
      </c>
    </row>
    <row r="216" spans="1:30" s="2" customFormat="1" ht="2.25" hidden="1" customHeight="1" x14ac:dyDescent="0.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30">
        <f>SUM(AC213:AC215)</f>
        <v>474.38999999999993</v>
      </c>
      <c r="AD216" s="84">
        <f t="shared" si="46"/>
        <v>0</v>
      </c>
    </row>
    <row r="217" spans="1:30" s="2" customFormat="1" ht="23.25" x14ac:dyDescent="0.2">
      <c r="A217" s="157" t="s">
        <v>141</v>
      </c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9"/>
      <c r="AD217" s="93"/>
    </row>
    <row r="218" spans="1:30" s="2" customFormat="1" ht="23.25" x14ac:dyDescent="0.2">
      <c r="A218" s="19">
        <v>24</v>
      </c>
      <c r="B218" s="19" t="s">
        <v>142</v>
      </c>
      <c r="C218" s="19">
        <v>654</v>
      </c>
      <c r="D218" s="19">
        <v>730</v>
      </c>
      <c r="E218" s="19" t="s">
        <v>112</v>
      </c>
      <c r="F218" s="19">
        <v>2</v>
      </c>
      <c r="G218" s="19">
        <v>2</v>
      </c>
      <c r="H218" s="19">
        <v>2</v>
      </c>
      <c r="I218" s="19">
        <v>72</v>
      </c>
      <c r="J218" s="145">
        <f>(G218*400)+(H218*100)+I218</f>
        <v>1072</v>
      </c>
      <c r="K218" s="19">
        <v>1000</v>
      </c>
      <c r="L218" s="53">
        <f t="shared" ref="L218:L223" si="53">J218*K218</f>
        <v>1072000</v>
      </c>
      <c r="M218" s="19">
        <v>1</v>
      </c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84">
        <f t="shared" si="46"/>
        <v>0</v>
      </c>
    </row>
    <row r="219" spans="1:30" s="2" customFormat="1" ht="23.25" x14ac:dyDescent="0.2">
      <c r="A219" s="19"/>
      <c r="B219" s="19"/>
      <c r="C219" s="19"/>
      <c r="D219" s="19"/>
      <c r="E219" s="19"/>
      <c r="F219" s="19"/>
      <c r="G219" s="19"/>
      <c r="H219" s="19"/>
      <c r="I219" s="19"/>
      <c r="J219" s="19">
        <v>87.875</v>
      </c>
      <c r="K219" s="19">
        <v>1000</v>
      </c>
      <c r="L219" s="21">
        <f t="shared" si="53"/>
        <v>87875</v>
      </c>
      <c r="M219" s="19">
        <v>2</v>
      </c>
      <c r="N219" s="19">
        <v>100</v>
      </c>
      <c r="O219" s="19" t="s">
        <v>53</v>
      </c>
      <c r="P219" s="19" t="s">
        <v>54</v>
      </c>
      <c r="Q219" s="19">
        <v>351.5</v>
      </c>
      <c r="R219" s="19"/>
      <c r="S219" s="19">
        <v>8200</v>
      </c>
      <c r="T219" s="19">
        <v>60</v>
      </c>
      <c r="U219" s="29">
        <v>0.85</v>
      </c>
      <c r="V219" s="21">
        <f t="shared" ref="V219:V222" si="54">Q219*S219*U219</f>
        <v>2449955</v>
      </c>
      <c r="W219" s="21">
        <f t="shared" ref="W219:W222" si="55">Q219*S219-V219</f>
        <v>432345</v>
      </c>
      <c r="X219" s="21">
        <f t="shared" ref="X219:X223" si="56">L219+W219</f>
        <v>520220</v>
      </c>
      <c r="Y219" s="19"/>
      <c r="Z219" s="19"/>
      <c r="AA219" s="21">
        <f t="shared" ref="AA219:AA223" si="57">X219-Z219</f>
        <v>520220</v>
      </c>
      <c r="AB219" s="27">
        <v>2.0000000000000001E-4</v>
      </c>
      <c r="AC219" s="26"/>
      <c r="AD219" s="84"/>
    </row>
    <row r="220" spans="1:30" s="2" customFormat="1" ht="23.25" x14ac:dyDescent="0.2">
      <c r="A220" s="19"/>
      <c r="B220" s="19"/>
      <c r="C220" s="19"/>
      <c r="D220" s="19"/>
      <c r="E220" s="19"/>
      <c r="F220" s="19"/>
      <c r="G220" s="19"/>
      <c r="H220" s="19"/>
      <c r="I220" s="19"/>
      <c r="J220" s="19">
        <v>35.9375</v>
      </c>
      <c r="K220" s="19">
        <v>1000</v>
      </c>
      <c r="L220" s="21">
        <f t="shared" si="53"/>
        <v>35937.5</v>
      </c>
      <c r="M220" s="19">
        <v>3</v>
      </c>
      <c r="N220" s="19">
        <v>504</v>
      </c>
      <c r="O220" s="19" t="s">
        <v>53</v>
      </c>
      <c r="P220" s="19" t="s">
        <v>78</v>
      </c>
      <c r="Q220" s="19">
        <v>143.75</v>
      </c>
      <c r="R220" s="19"/>
      <c r="S220" s="19">
        <v>2650</v>
      </c>
      <c r="T220" s="19">
        <v>10</v>
      </c>
      <c r="U220" s="29">
        <v>0.3</v>
      </c>
      <c r="V220" s="21">
        <f t="shared" si="54"/>
        <v>114281.25</v>
      </c>
      <c r="W220" s="21">
        <f t="shared" si="55"/>
        <v>266656.25</v>
      </c>
      <c r="X220" s="21">
        <f t="shared" si="56"/>
        <v>302593.75</v>
      </c>
      <c r="Y220" s="19"/>
      <c r="Z220" s="19"/>
      <c r="AA220" s="21">
        <f t="shared" si="57"/>
        <v>302593.75</v>
      </c>
      <c r="AB220" s="27">
        <v>2.0000000000000001E-4</v>
      </c>
      <c r="AC220" s="26"/>
      <c r="AD220" s="84"/>
    </row>
    <row r="221" spans="1:30" s="2" customFormat="1" ht="23.25" x14ac:dyDescent="0.2">
      <c r="A221" s="19"/>
      <c r="B221" s="19"/>
      <c r="C221" s="19"/>
      <c r="D221" s="19"/>
      <c r="E221" s="19"/>
      <c r="F221" s="19"/>
      <c r="G221" s="19"/>
      <c r="H221" s="19"/>
      <c r="I221" s="19"/>
      <c r="J221" s="19">
        <v>68.875</v>
      </c>
      <c r="K221" s="19">
        <v>1000</v>
      </c>
      <c r="L221" s="21">
        <f t="shared" si="53"/>
        <v>68875</v>
      </c>
      <c r="M221" s="19">
        <v>3</v>
      </c>
      <c r="N221" s="19">
        <v>504</v>
      </c>
      <c r="O221" s="19" t="s">
        <v>53</v>
      </c>
      <c r="P221" s="19" t="s">
        <v>78</v>
      </c>
      <c r="Q221" s="19">
        <v>143.75</v>
      </c>
      <c r="R221" s="19"/>
      <c r="S221" s="19">
        <v>2650</v>
      </c>
      <c r="T221" s="19">
        <v>10</v>
      </c>
      <c r="U221" s="29">
        <v>0.3</v>
      </c>
      <c r="V221" s="21">
        <f t="shared" si="54"/>
        <v>114281.25</v>
      </c>
      <c r="W221" s="21">
        <f t="shared" si="55"/>
        <v>266656.25</v>
      </c>
      <c r="X221" s="21">
        <f t="shared" si="56"/>
        <v>335531.25</v>
      </c>
      <c r="Y221" s="19"/>
      <c r="Z221" s="19"/>
      <c r="AA221" s="21">
        <f t="shared" si="57"/>
        <v>335531.25</v>
      </c>
      <c r="AB221" s="27">
        <v>2.0000000000000001E-4</v>
      </c>
      <c r="AC221" s="26"/>
      <c r="AD221" s="84"/>
    </row>
    <row r="222" spans="1:30" s="2" customFormat="1" ht="23.25" x14ac:dyDescent="0.2">
      <c r="A222" s="19"/>
      <c r="B222" s="19"/>
      <c r="C222" s="19"/>
      <c r="D222" s="19"/>
      <c r="E222" s="19"/>
      <c r="F222" s="19"/>
      <c r="G222" s="19"/>
      <c r="H222" s="19"/>
      <c r="I222" s="19"/>
      <c r="J222" s="19">
        <v>80.5</v>
      </c>
      <c r="K222" s="19">
        <v>1000</v>
      </c>
      <c r="L222" s="21">
        <f t="shared" si="53"/>
        <v>80500</v>
      </c>
      <c r="M222" s="19">
        <v>3</v>
      </c>
      <c r="N222" s="19">
        <v>504</v>
      </c>
      <c r="O222" s="19" t="s">
        <v>53</v>
      </c>
      <c r="P222" s="19" t="s">
        <v>143</v>
      </c>
      <c r="Q222" s="19">
        <v>322</v>
      </c>
      <c r="R222" s="19"/>
      <c r="S222" s="19">
        <v>2650</v>
      </c>
      <c r="T222" s="19">
        <v>13</v>
      </c>
      <c r="U222" s="29">
        <v>0.42</v>
      </c>
      <c r="V222" s="21">
        <f t="shared" si="54"/>
        <v>358386</v>
      </c>
      <c r="W222" s="21">
        <f t="shared" si="55"/>
        <v>494914</v>
      </c>
      <c r="X222" s="21">
        <f t="shared" si="56"/>
        <v>575414</v>
      </c>
      <c r="Y222" s="19"/>
      <c r="Z222" s="19"/>
      <c r="AA222" s="21">
        <f t="shared" si="57"/>
        <v>575414</v>
      </c>
      <c r="AB222" s="27">
        <v>3.0000000000000001E-3</v>
      </c>
      <c r="AC222" s="26">
        <f t="shared" ref="AC222:AC223" si="58">AA222*AB222</f>
        <v>1726.242</v>
      </c>
      <c r="AD222" s="84">
        <f t="shared" si="46"/>
        <v>1726.242</v>
      </c>
    </row>
    <row r="223" spans="1:30" s="2" customFormat="1" ht="23.25" x14ac:dyDescent="0.2">
      <c r="A223" s="19"/>
      <c r="B223" s="19"/>
      <c r="C223" s="19"/>
      <c r="D223" s="19"/>
      <c r="E223" s="19"/>
      <c r="F223" s="19"/>
      <c r="G223" s="19"/>
      <c r="H223" s="19"/>
      <c r="I223" s="19"/>
      <c r="J223" s="19">
        <v>798.81299999999999</v>
      </c>
      <c r="K223" s="19">
        <v>1000</v>
      </c>
      <c r="L223" s="21">
        <f t="shared" si="53"/>
        <v>798813</v>
      </c>
      <c r="M223" s="19">
        <v>1</v>
      </c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21">
        <f t="shared" si="56"/>
        <v>798813</v>
      </c>
      <c r="Y223" s="19"/>
      <c r="Z223" s="19"/>
      <c r="AA223" s="21">
        <f t="shared" si="57"/>
        <v>798813</v>
      </c>
      <c r="AB223" s="19"/>
      <c r="AC223" s="26">
        <f t="shared" si="58"/>
        <v>0</v>
      </c>
      <c r="AD223" s="84">
        <f t="shared" si="46"/>
        <v>0</v>
      </c>
    </row>
    <row r="224" spans="1:30" s="2" customFormat="1" ht="50.25" hidden="1" customHeight="1" x14ac:dyDescent="0.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30">
        <f>SUM(AC219:AC223)</f>
        <v>1726.242</v>
      </c>
      <c r="AD224" s="84">
        <f t="shared" si="46"/>
        <v>0</v>
      </c>
    </row>
    <row r="225" spans="1:30" s="2" customFormat="1" ht="23.25" x14ac:dyDescent="0.2">
      <c r="A225" s="157" t="s">
        <v>144</v>
      </c>
      <c r="B225" s="158"/>
      <c r="C225" s="158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9"/>
      <c r="AD225" s="93"/>
    </row>
    <row r="226" spans="1:30" s="2" customFormat="1" ht="23.25" x14ac:dyDescent="0.2">
      <c r="A226" s="19">
        <v>25</v>
      </c>
      <c r="B226" s="19" t="s">
        <v>145</v>
      </c>
      <c r="C226" s="19">
        <v>928</v>
      </c>
      <c r="D226" s="144">
        <v>1416</v>
      </c>
      <c r="E226" s="19" t="s">
        <v>112</v>
      </c>
      <c r="F226" s="19">
        <v>2</v>
      </c>
      <c r="G226" s="19">
        <v>4</v>
      </c>
      <c r="H226" s="19">
        <v>3</v>
      </c>
      <c r="I226" s="19">
        <v>23</v>
      </c>
      <c r="J226" s="145">
        <f>(G226*400)+(H226*100)+I226</f>
        <v>1923</v>
      </c>
      <c r="K226" s="19">
        <v>250</v>
      </c>
      <c r="L226" s="21">
        <f t="shared" ref="L226:L228" si="59">J226*K226</f>
        <v>480750</v>
      </c>
      <c r="M226" s="19">
        <v>1</v>
      </c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84">
        <f t="shared" si="46"/>
        <v>0</v>
      </c>
    </row>
    <row r="227" spans="1:30" s="2" customFormat="1" ht="23.25" x14ac:dyDescent="0.2">
      <c r="A227" s="19"/>
      <c r="B227" s="19"/>
      <c r="C227" s="19"/>
      <c r="D227" s="19"/>
      <c r="E227" s="19"/>
      <c r="F227" s="19"/>
      <c r="G227" s="19"/>
      <c r="H227" s="19"/>
      <c r="I227" s="19"/>
      <c r="J227" s="19">
        <v>50.924999999999997</v>
      </c>
      <c r="K227" s="19">
        <v>250</v>
      </c>
      <c r="L227" s="21">
        <f t="shared" si="59"/>
        <v>12731.25</v>
      </c>
      <c r="M227" s="19">
        <v>3</v>
      </c>
      <c r="N227" s="19">
        <v>504</v>
      </c>
      <c r="O227" s="19" t="s">
        <v>109</v>
      </c>
      <c r="P227" s="19" t="s">
        <v>63</v>
      </c>
      <c r="Q227" s="19">
        <v>203.7</v>
      </c>
      <c r="R227" s="19"/>
      <c r="S227" s="19">
        <v>2650</v>
      </c>
      <c r="T227" s="19">
        <v>5</v>
      </c>
      <c r="U227" s="31">
        <v>0.05</v>
      </c>
      <c r="V227" s="21">
        <f t="shared" ref="V227" si="60">Q227*S227*U227</f>
        <v>26990.25</v>
      </c>
      <c r="W227" s="21">
        <f t="shared" ref="W227" si="61">Q227*S227-V227</f>
        <v>512814.75</v>
      </c>
      <c r="X227" s="21">
        <f t="shared" ref="X227:X228" si="62">L227+W227</f>
        <v>525546</v>
      </c>
      <c r="Y227" s="19"/>
      <c r="Z227" s="19"/>
      <c r="AA227" s="21">
        <f t="shared" ref="AA227:AA228" si="63">X227-Z227</f>
        <v>525546</v>
      </c>
      <c r="AB227" s="27">
        <v>3.0000000000000001E-3</v>
      </c>
      <c r="AC227" s="26">
        <f t="shared" ref="AC227:AC228" si="64">AA227*AB227</f>
        <v>1576.6379999999999</v>
      </c>
      <c r="AD227" s="84">
        <f t="shared" si="46"/>
        <v>1576.6379999999999</v>
      </c>
    </row>
    <row r="228" spans="1:30" s="2" customFormat="1" ht="23.25" x14ac:dyDescent="0.2">
      <c r="A228" s="19"/>
      <c r="B228" s="19"/>
      <c r="C228" s="19"/>
      <c r="D228" s="19"/>
      <c r="E228" s="19"/>
      <c r="F228" s="19"/>
      <c r="G228" s="19"/>
      <c r="H228" s="19"/>
      <c r="I228" s="19"/>
      <c r="J228" s="19">
        <v>1872.075</v>
      </c>
      <c r="K228" s="19">
        <v>250</v>
      </c>
      <c r="L228" s="21">
        <f t="shared" si="59"/>
        <v>468018.75</v>
      </c>
      <c r="M228" s="19">
        <v>1</v>
      </c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21">
        <f t="shared" si="62"/>
        <v>468018.75</v>
      </c>
      <c r="Y228" s="19"/>
      <c r="Z228" s="19"/>
      <c r="AA228" s="21">
        <f t="shared" si="63"/>
        <v>468018.75</v>
      </c>
      <c r="AB228" s="19"/>
      <c r="AC228" s="26">
        <f t="shared" si="64"/>
        <v>0</v>
      </c>
      <c r="AD228" s="84">
        <f t="shared" si="46"/>
        <v>0</v>
      </c>
    </row>
    <row r="229" spans="1:30" s="2" customFormat="1" ht="23.25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30">
        <f>SUM(AC227:AC228)</f>
        <v>1576.6379999999999</v>
      </c>
      <c r="AD229" s="84">
        <f t="shared" si="46"/>
        <v>0</v>
      </c>
    </row>
    <row r="230" spans="1:30" s="2" customFormat="1" ht="23.25" x14ac:dyDescent="0.2">
      <c r="A230" s="157" t="s">
        <v>146</v>
      </c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9"/>
      <c r="AD230" s="93"/>
    </row>
    <row r="231" spans="1:30" s="2" customFormat="1" ht="23.25" x14ac:dyDescent="0.2">
      <c r="A231" s="19">
        <v>26</v>
      </c>
      <c r="B231" s="19" t="s">
        <v>147</v>
      </c>
      <c r="C231" s="19">
        <v>698</v>
      </c>
      <c r="D231" s="144">
        <v>1644</v>
      </c>
      <c r="E231" s="19" t="s">
        <v>112</v>
      </c>
      <c r="F231" s="19">
        <v>2</v>
      </c>
      <c r="G231" s="19">
        <v>0</v>
      </c>
      <c r="H231" s="19">
        <v>2</v>
      </c>
      <c r="I231" s="19">
        <v>97</v>
      </c>
      <c r="J231" s="16">
        <f>(G231*400)+(H231*100)+I231</f>
        <v>297</v>
      </c>
      <c r="K231" s="19">
        <v>1000</v>
      </c>
      <c r="L231" s="21">
        <f t="shared" ref="L231:L234" si="65">J231*K231</f>
        <v>297000</v>
      </c>
      <c r="M231" s="19">
        <v>1</v>
      </c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84">
        <f t="shared" si="46"/>
        <v>0</v>
      </c>
    </row>
    <row r="232" spans="1:30" s="2" customFormat="1" ht="23.25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>
        <v>114.75</v>
      </c>
      <c r="K232" s="19">
        <v>1000</v>
      </c>
      <c r="L232" s="21">
        <f t="shared" si="65"/>
        <v>114750</v>
      </c>
      <c r="M232" s="19">
        <v>2</v>
      </c>
      <c r="N232" s="19">
        <v>100</v>
      </c>
      <c r="O232" s="19" t="s">
        <v>53</v>
      </c>
      <c r="P232" s="19" t="s">
        <v>54</v>
      </c>
      <c r="Q232" s="19">
        <v>459</v>
      </c>
      <c r="R232" s="19"/>
      <c r="S232" s="19">
        <v>8200</v>
      </c>
      <c r="T232" s="19">
        <v>82</v>
      </c>
      <c r="U232" s="29">
        <v>0.85</v>
      </c>
      <c r="V232" s="21">
        <f t="shared" ref="V232:V233" si="66">Q232*S232*U232</f>
        <v>3199230</v>
      </c>
      <c r="W232" s="21">
        <f t="shared" ref="W232:W233" si="67">Q232*S232-V232</f>
        <v>564570</v>
      </c>
      <c r="X232" s="21">
        <f t="shared" ref="X232:X234" si="68">L232+W232</f>
        <v>679320</v>
      </c>
      <c r="Y232" s="19"/>
      <c r="Z232" s="19"/>
      <c r="AA232" s="21">
        <f t="shared" ref="AA232:AA234" si="69">X232-Z232</f>
        <v>679320</v>
      </c>
      <c r="AB232" s="27">
        <v>2.0000000000000001E-4</v>
      </c>
      <c r="AC232" s="26"/>
      <c r="AD232" s="84"/>
    </row>
    <row r="233" spans="1:30" s="2" customFormat="1" ht="23.25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>
        <v>17.5</v>
      </c>
      <c r="K233" s="19">
        <v>1000</v>
      </c>
      <c r="L233" s="21">
        <f t="shared" si="65"/>
        <v>17500</v>
      </c>
      <c r="M233" s="19">
        <v>2</v>
      </c>
      <c r="N233" s="19">
        <v>504</v>
      </c>
      <c r="O233" s="19" t="s">
        <v>53</v>
      </c>
      <c r="P233" s="19" t="s">
        <v>63</v>
      </c>
      <c r="Q233" s="19">
        <v>70</v>
      </c>
      <c r="R233" s="19"/>
      <c r="S233" s="19">
        <v>2650</v>
      </c>
      <c r="T233" s="19">
        <v>23</v>
      </c>
      <c r="U233" s="29">
        <v>0.85</v>
      </c>
      <c r="V233" s="21">
        <f t="shared" si="66"/>
        <v>157675</v>
      </c>
      <c r="W233" s="21">
        <f t="shared" si="67"/>
        <v>27825</v>
      </c>
      <c r="X233" s="21">
        <f t="shared" si="68"/>
        <v>45325</v>
      </c>
      <c r="Y233" s="19"/>
      <c r="Z233" s="19"/>
      <c r="AA233" s="21">
        <f t="shared" si="69"/>
        <v>45325</v>
      </c>
      <c r="AB233" s="27">
        <v>3.0000000000000001E-3</v>
      </c>
      <c r="AC233" s="26">
        <f t="shared" ref="AC233:AC234" si="70">AA233*AB233</f>
        <v>135.97499999999999</v>
      </c>
      <c r="AD233" s="84">
        <f t="shared" si="46"/>
        <v>135.97499999999999</v>
      </c>
    </row>
    <row r="234" spans="1:30" s="2" customFormat="1" ht="23.25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>
        <v>127</v>
      </c>
      <c r="K234" s="19">
        <v>1000</v>
      </c>
      <c r="L234" s="21">
        <f t="shared" si="65"/>
        <v>127000</v>
      </c>
      <c r="M234" s="19">
        <v>1</v>
      </c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21">
        <f t="shared" si="68"/>
        <v>127000</v>
      </c>
      <c r="Y234" s="19"/>
      <c r="Z234" s="19"/>
      <c r="AA234" s="21">
        <f t="shared" si="69"/>
        <v>127000</v>
      </c>
      <c r="AB234" s="19"/>
      <c r="AC234" s="26">
        <f t="shared" si="70"/>
        <v>0</v>
      </c>
      <c r="AD234" s="84">
        <f t="shared" si="46"/>
        <v>0</v>
      </c>
    </row>
    <row r="235" spans="1:30" s="2" customFormat="1" ht="115.5" hidden="1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84">
        <f t="shared" si="46"/>
        <v>0</v>
      </c>
    </row>
    <row r="236" spans="1:30" s="2" customFormat="1" ht="17.2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84">
        <f t="shared" si="46"/>
        <v>0</v>
      </c>
    </row>
    <row r="237" spans="1:30" s="2" customFormat="1" ht="16.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84">
        <f t="shared" si="46"/>
        <v>0</v>
      </c>
    </row>
    <row r="238" spans="1:30" s="2" customFormat="1" ht="25.5" customHeight="1" x14ac:dyDescent="0.2">
      <c r="A238" s="157" t="s">
        <v>146</v>
      </c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9"/>
      <c r="AD238" s="93"/>
    </row>
    <row r="239" spans="1:30" s="2" customFormat="1" ht="23.25" x14ac:dyDescent="0.2">
      <c r="A239" s="19">
        <v>26</v>
      </c>
      <c r="B239" s="19" t="s">
        <v>148</v>
      </c>
      <c r="C239" s="19">
        <v>703</v>
      </c>
      <c r="D239" s="19">
        <v>1696</v>
      </c>
      <c r="E239" s="19" t="s">
        <v>112</v>
      </c>
      <c r="F239" s="19">
        <v>2</v>
      </c>
      <c r="G239" s="19">
        <v>1</v>
      </c>
      <c r="H239" s="19">
        <v>0</v>
      </c>
      <c r="I239" s="19">
        <v>0</v>
      </c>
      <c r="J239" s="16">
        <f>(G239*400)+(H239*100)+I239</f>
        <v>400</v>
      </c>
      <c r="K239" s="19">
        <v>1000</v>
      </c>
      <c r="L239" s="21">
        <f t="shared" ref="L239:L243" si="71">J239*K239</f>
        <v>400000</v>
      </c>
      <c r="M239" s="19">
        <v>1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84">
        <f t="shared" si="46"/>
        <v>0</v>
      </c>
    </row>
    <row r="240" spans="1:30" s="2" customFormat="1" ht="23.25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>
        <v>25</v>
      </c>
      <c r="K240" s="19">
        <v>1000</v>
      </c>
      <c r="L240" s="21">
        <f t="shared" si="71"/>
        <v>25000</v>
      </c>
      <c r="M240" s="19">
        <v>3</v>
      </c>
      <c r="N240" s="19">
        <v>504</v>
      </c>
      <c r="O240" s="19" t="s">
        <v>79</v>
      </c>
      <c r="P240" s="19" t="s">
        <v>149</v>
      </c>
      <c r="Q240" s="19">
        <v>100</v>
      </c>
      <c r="R240" s="19"/>
      <c r="S240" s="19">
        <v>2650</v>
      </c>
      <c r="T240" s="19">
        <v>15</v>
      </c>
      <c r="U240" s="31">
        <v>0.65</v>
      </c>
      <c r="V240" s="21">
        <f t="shared" ref="V240" si="72">Q240*S240*U240</f>
        <v>172250</v>
      </c>
      <c r="W240" s="21">
        <f t="shared" ref="W240" si="73">Q240*S240-V240</f>
        <v>92750</v>
      </c>
      <c r="X240" s="21">
        <f t="shared" ref="X240:X243" si="74">L240+W240</f>
        <v>117750</v>
      </c>
      <c r="Y240" s="19"/>
      <c r="Z240" s="19"/>
      <c r="AA240" s="21">
        <f t="shared" ref="AA240:AA243" si="75">X240-Z240</f>
        <v>117750</v>
      </c>
      <c r="AB240" s="27">
        <v>3.0000000000000001E-3</v>
      </c>
      <c r="AC240" s="26">
        <f t="shared" ref="AC240:AC243" si="76">AA240*AB240</f>
        <v>353.25</v>
      </c>
      <c r="AD240" s="84">
        <f t="shared" si="46"/>
        <v>353.25</v>
      </c>
    </row>
    <row r="241" spans="1:30" s="2" customFormat="1" ht="23.25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>
        <v>64</v>
      </c>
      <c r="K241" s="19">
        <v>1000</v>
      </c>
      <c r="L241" s="21">
        <f t="shared" si="71"/>
        <v>64000</v>
      </c>
      <c r="M241" s="19">
        <v>3</v>
      </c>
      <c r="N241" s="19"/>
      <c r="O241" s="19"/>
      <c r="P241" s="19" t="s">
        <v>150</v>
      </c>
      <c r="Q241" s="19">
        <v>256</v>
      </c>
      <c r="R241" s="19"/>
      <c r="S241" s="19"/>
      <c r="T241" s="19"/>
      <c r="U241" s="19"/>
      <c r="V241" s="19"/>
      <c r="W241" s="19"/>
      <c r="X241" s="21">
        <f t="shared" si="74"/>
        <v>64000</v>
      </c>
      <c r="Y241" s="19"/>
      <c r="Z241" s="19"/>
      <c r="AA241" s="21">
        <f t="shared" si="75"/>
        <v>64000</v>
      </c>
      <c r="AB241" s="19"/>
      <c r="AC241" s="26">
        <f t="shared" si="76"/>
        <v>0</v>
      </c>
      <c r="AD241" s="84">
        <f t="shared" si="46"/>
        <v>0</v>
      </c>
    </row>
    <row r="242" spans="1:30" s="2" customFormat="1" ht="23.25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>
        <v>32.5</v>
      </c>
      <c r="K242" s="19">
        <v>1000</v>
      </c>
      <c r="L242" s="21">
        <f t="shared" si="71"/>
        <v>32500</v>
      </c>
      <c r="M242" s="19">
        <v>2</v>
      </c>
      <c r="N242" s="19">
        <v>504</v>
      </c>
      <c r="O242" s="19"/>
      <c r="P242" s="19" t="s">
        <v>62</v>
      </c>
      <c r="Q242" s="19">
        <v>130</v>
      </c>
      <c r="R242" s="19"/>
      <c r="S242" s="19">
        <v>2650</v>
      </c>
      <c r="T242" s="19">
        <v>12</v>
      </c>
      <c r="U242" s="29">
        <v>0.5</v>
      </c>
      <c r="V242" s="21">
        <f t="shared" ref="V242" si="77">Q242*S242*U242</f>
        <v>172250</v>
      </c>
      <c r="W242" s="21">
        <f t="shared" ref="W242" si="78">Q242*S242-V242</f>
        <v>172250</v>
      </c>
      <c r="X242" s="21">
        <f t="shared" si="74"/>
        <v>204750</v>
      </c>
      <c r="Y242" s="19"/>
      <c r="Z242" s="19"/>
      <c r="AA242" s="21">
        <f t="shared" si="75"/>
        <v>204750</v>
      </c>
      <c r="AB242" s="27">
        <v>2.0000000000000001E-4</v>
      </c>
      <c r="AC242" s="26"/>
      <c r="AD242" s="84"/>
    </row>
    <row r="243" spans="1:30" s="2" customFormat="1" ht="23.25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>
        <v>12</v>
      </c>
      <c r="K243" s="19">
        <v>1000</v>
      </c>
      <c r="L243" s="21">
        <f t="shared" si="71"/>
        <v>12000</v>
      </c>
      <c r="M243" s="19">
        <v>1</v>
      </c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21">
        <f t="shared" si="74"/>
        <v>12000</v>
      </c>
      <c r="Y243" s="19"/>
      <c r="Z243" s="19"/>
      <c r="AA243" s="21">
        <f t="shared" si="75"/>
        <v>12000</v>
      </c>
      <c r="AB243" s="19"/>
      <c r="AC243" s="26">
        <f t="shared" si="76"/>
        <v>0</v>
      </c>
      <c r="AD243" s="84">
        <f t="shared" si="46"/>
        <v>0</v>
      </c>
    </row>
    <row r="244" spans="1:30" s="2" customFormat="1" ht="1.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30">
        <f>SUM(AC240:AC243)</f>
        <v>353.25</v>
      </c>
      <c r="AD244" s="84">
        <f t="shared" si="46"/>
        <v>0</v>
      </c>
    </row>
    <row r="245" spans="1:30" s="2" customFormat="1" ht="23.25" x14ac:dyDescent="0.2">
      <c r="A245" s="157" t="s">
        <v>151</v>
      </c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9"/>
      <c r="AD245" s="93"/>
    </row>
    <row r="246" spans="1:30" s="2" customFormat="1" ht="23.25" x14ac:dyDescent="0.2">
      <c r="A246" s="19">
        <v>27</v>
      </c>
      <c r="B246" s="19" t="s">
        <v>152</v>
      </c>
      <c r="C246" s="19">
        <v>691</v>
      </c>
      <c r="D246" s="19">
        <v>705</v>
      </c>
      <c r="E246" s="19" t="s">
        <v>112</v>
      </c>
      <c r="F246" s="19">
        <v>2</v>
      </c>
      <c r="G246" s="19">
        <v>2</v>
      </c>
      <c r="H246" s="19">
        <v>1</v>
      </c>
      <c r="I246" s="19">
        <v>62</v>
      </c>
      <c r="J246" s="16">
        <f>(G246*400)+(H246*100)+I246</f>
        <v>962</v>
      </c>
      <c r="K246" s="19">
        <v>500</v>
      </c>
      <c r="L246" s="21">
        <f t="shared" ref="L246:L250" si="79">J246*K246</f>
        <v>481000</v>
      </c>
      <c r="M246" s="19">
        <v>1</v>
      </c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84">
        <f t="shared" si="46"/>
        <v>0</v>
      </c>
    </row>
    <row r="247" spans="1:30" s="2" customFormat="1" ht="23.25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>
        <v>76</v>
      </c>
      <c r="K247" s="19">
        <v>500</v>
      </c>
      <c r="L247" s="21">
        <f t="shared" si="79"/>
        <v>38000</v>
      </c>
      <c r="M247" s="19">
        <v>2</v>
      </c>
      <c r="N247" s="19">
        <v>100</v>
      </c>
      <c r="O247" s="19" t="s">
        <v>53</v>
      </c>
      <c r="P247" s="19" t="s">
        <v>54</v>
      </c>
      <c r="Q247" s="19">
        <v>304</v>
      </c>
      <c r="R247" s="19"/>
      <c r="S247" s="19">
        <v>8200</v>
      </c>
      <c r="T247" s="19">
        <v>18</v>
      </c>
      <c r="U247" s="29">
        <v>0.65</v>
      </c>
      <c r="V247" s="21">
        <f t="shared" ref="V247:V249" si="80">Q247*S247*U247</f>
        <v>1620320</v>
      </c>
      <c r="W247" s="21">
        <f t="shared" ref="W247:W249" si="81">Q247*S247-V247</f>
        <v>872480</v>
      </c>
      <c r="X247" s="21">
        <f t="shared" ref="X247:X250" si="82">L247+W247</f>
        <v>910480</v>
      </c>
      <c r="Y247" s="19"/>
      <c r="Z247" s="19"/>
      <c r="AA247" s="21">
        <f t="shared" ref="AA247:AA250" si="83">X247-Z247</f>
        <v>910480</v>
      </c>
      <c r="AB247" s="27">
        <v>2.0000000000000001E-4</v>
      </c>
      <c r="AC247" s="26"/>
      <c r="AD247" s="84"/>
    </row>
    <row r="248" spans="1:30" s="2" customFormat="1" ht="23.25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>
        <v>57</v>
      </c>
      <c r="K248" s="19">
        <v>500</v>
      </c>
      <c r="L248" s="21">
        <f t="shared" si="79"/>
        <v>28500</v>
      </c>
      <c r="M248" s="19">
        <v>3</v>
      </c>
      <c r="N248" s="19">
        <v>504</v>
      </c>
      <c r="O248" s="19" t="s">
        <v>53</v>
      </c>
      <c r="P248" s="19" t="s">
        <v>82</v>
      </c>
      <c r="Q248" s="19">
        <v>228</v>
      </c>
      <c r="R248" s="19"/>
      <c r="S248" s="19">
        <v>2650</v>
      </c>
      <c r="T248" s="19">
        <v>21</v>
      </c>
      <c r="U248" s="29">
        <v>0.8</v>
      </c>
      <c r="V248" s="21">
        <f t="shared" si="80"/>
        <v>483360</v>
      </c>
      <c r="W248" s="21">
        <f t="shared" si="81"/>
        <v>120840</v>
      </c>
      <c r="X248" s="21">
        <f t="shared" si="82"/>
        <v>149340</v>
      </c>
      <c r="Y248" s="19"/>
      <c r="Z248" s="19"/>
      <c r="AA248" s="21">
        <f t="shared" si="83"/>
        <v>149340</v>
      </c>
      <c r="AB248" s="27">
        <v>3.0000000000000001E-3</v>
      </c>
      <c r="AC248" s="26">
        <f t="shared" ref="AC248:AC250" si="84">AA248*AB248</f>
        <v>448.02</v>
      </c>
      <c r="AD248" s="84">
        <f t="shared" si="46"/>
        <v>448.02</v>
      </c>
    </row>
    <row r="249" spans="1:30" s="2" customFormat="1" ht="23.25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>
        <v>42.75</v>
      </c>
      <c r="K249" s="19">
        <v>500</v>
      </c>
      <c r="L249" s="21">
        <f t="shared" si="79"/>
        <v>21375</v>
      </c>
      <c r="M249" s="19">
        <v>2</v>
      </c>
      <c r="N249" s="19">
        <v>504</v>
      </c>
      <c r="O249" s="19" t="s">
        <v>79</v>
      </c>
      <c r="P249" s="19" t="s">
        <v>78</v>
      </c>
      <c r="Q249" s="19">
        <v>171</v>
      </c>
      <c r="R249" s="19"/>
      <c r="S249" s="19">
        <v>2650</v>
      </c>
      <c r="T249" s="19">
        <v>2</v>
      </c>
      <c r="U249" s="29">
        <v>0.06</v>
      </c>
      <c r="V249" s="21">
        <f t="shared" si="80"/>
        <v>27189</v>
      </c>
      <c r="W249" s="21">
        <f t="shared" si="81"/>
        <v>425961</v>
      </c>
      <c r="X249" s="21">
        <f t="shared" si="82"/>
        <v>447336</v>
      </c>
      <c r="Y249" s="19"/>
      <c r="Z249" s="19"/>
      <c r="AA249" s="21">
        <f t="shared" si="83"/>
        <v>447336</v>
      </c>
      <c r="AB249" s="27">
        <v>2.0000000000000001E-4</v>
      </c>
      <c r="AC249" s="26"/>
      <c r="AD249" s="84"/>
    </row>
    <row r="250" spans="1:30" s="2" customFormat="1" ht="23.25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>
        <v>615</v>
      </c>
      <c r="K250" s="19">
        <v>500</v>
      </c>
      <c r="L250" s="21">
        <f t="shared" si="79"/>
        <v>307500</v>
      </c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21">
        <f t="shared" si="82"/>
        <v>307500</v>
      </c>
      <c r="Y250" s="19"/>
      <c r="Z250" s="19"/>
      <c r="AA250" s="21">
        <f t="shared" si="83"/>
        <v>307500</v>
      </c>
      <c r="AB250" s="19"/>
      <c r="AC250" s="26">
        <f t="shared" si="84"/>
        <v>0</v>
      </c>
      <c r="AD250" s="84">
        <f t="shared" si="46"/>
        <v>0</v>
      </c>
    </row>
    <row r="251" spans="1:30" s="2" customFormat="1" ht="46.5" hidden="1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30">
        <f>SUM(AC247:AC250)</f>
        <v>448.02</v>
      </c>
      <c r="AD251" s="84">
        <f t="shared" si="46"/>
        <v>0</v>
      </c>
    </row>
    <row r="252" spans="1:30" s="2" customFormat="1" ht="23.25" x14ac:dyDescent="0.2">
      <c r="A252" s="157" t="s">
        <v>488</v>
      </c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9"/>
      <c r="AD252" s="93"/>
    </row>
    <row r="253" spans="1:30" s="2" customFormat="1" ht="17.25" customHeight="1" x14ac:dyDescent="0.2">
      <c r="A253" s="19">
        <v>28</v>
      </c>
      <c r="B253" s="19" t="s">
        <v>153</v>
      </c>
      <c r="C253" s="19">
        <v>698</v>
      </c>
      <c r="D253" s="19">
        <v>727</v>
      </c>
      <c r="E253" s="19" t="s">
        <v>112</v>
      </c>
      <c r="F253" s="19">
        <v>2</v>
      </c>
      <c r="G253" s="19">
        <v>14</v>
      </c>
      <c r="H253" s="19">
        <v>2</v>
      </c>
      <c r="I253" s="19">
        <v>4</v>
      </c>
      <c r="J253" s="100">
        <f>(G253*400)+(H253*100)+I253</f>
        <v>5804</v>
      </c>
      <c r="K253" s="19">
        <v>260</v>
      </c>
      <c r="L253" s="53">
        <f t="shared" ref="L253:L260" si="85">J253*K253</f>
        <v>1509040</v>
      </c>
      <c r="M253" s="19">
        <v>1</v>
      </c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84">
        <f t="shared" si="46"/>
        <v>0</v>
      </c>
    </row>
    <row r="254" spans="1:30" s="2" customFormat="1" ht="17.25" customHeight="1" x14ac:dyDescent="0.2">
      <c r="A254" s="154" t="s">
        <v>487</v>
      </c>
      <c r="B254" s="155"/>
      <c r="C254" s="155"/>
      <c r="D254" s="155"/>
      <c r="E254" s="155"/>
      <c r="F254" s="155"/>
      <c r="G254" s="155"/>
      <c r="H254" s="155"/>
      <c r="I254" s="156"/>
      <c r="J254" s="19">
        <v>76.5</v>
      </c>
      <c r="K254" s="19">
        <v>260</v>
      </c>
      <c r="L254" s="21">
        <f t="shared" si="85"/>
        <v>19890</v>
      </c>
      <c r="M254" s="19">
        <v>2</v>
      </c>
      <c r="N254" s="19">
        <v>100</v>
      </c>
      <c r="O254" s="19" t="s">
        <v>53</v>
      </c>
      <c r="P254" s="19" t="s">
        <v>54</v>
      </c>
      <c r="Q254" s="19">
        <v>306</v>
      </c>
      <c r="R254" s="19"/>
      <c r="S254" s="19">
        <v>8200</v>
      </c>
      <c r="T254" s="19">
        <v>15</v>
      </c>
      <c r="U254" s="29">
        <v>0.5</v>
      </c>
      <c r="V254" s="21">
        <f t="shared" ref="V254:V258" si="86">Q254*S254*U254</f>
        <v>1254600</v>
      </c>
      <c r="W254" s="143">
        <f t="shared" ref="W254:W258" si="87">Q254*S254-V254</f>
        <v>1254600</v>
      </c>
      <c r="X254" s="21">
        <f t="shared" ref="X254:X260" si="88">L254+W254</f>
        <v>1274490</v>
      </c>
      <c r="Y254" s="19"/>
      <c r="Z254" s="19"/>
      <c r="AA254" s="21">
        <f t="shared" ref="AA254:AA260" si="89">X254-Z254</f>
        <v>1274490</v>
      </c>
      <c r="AB254" s="27">
        <v>2.0000000000000001E-4</v>
      </c>
      <c r="AC254" s="26"/>
      <c r="AD254" s="84"/>
    </row>
    <row r="255" spans="1:30" s="2" customFormat="1" ht="17.2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>
        <v>20.25</v>
      </c>
      <c r="K255" s="19">
        <v>260</v>
      </c>
      <c r="L255" s="21">
        <f t="shared" si="85"/>
        <v>5265</v>
      </c>
      <c r="M255" s="19">
        <v>2</v>
      </c>
      <c r="N255" s="19">
        <v>504</v>
      </c>
      <c r="O255" s="19" t="s">
        <v>53</v>
      </c>
      <c r="P255" s="19" t="s">
        <v>78</v>
      </c>
      <c r="Q255" s="19">
        <v>81</v>
      </c>
      <c r="R255" s="19"/>
      <c r="S255" s="19">
        <v>2650</v>
      </c>
      <c r="T255" s="19">
        <v>2</v>
      </c>
      <c r="U255" s="29">
        <v>0.04</v>
      </c>
      <c r="V255" s="21">
        <f t="shared" si="86"/>
        <v>8586</v>
      </c>
      <c r="W255" s="21">
        <f t="shared" si="87"/>
        <v>206064</v>
      </c>
      <c r="X255" s="21">
        <f t="shared" si="88"/>
        <v>211329</v>
      </c>
      <c r="Y255" s="19"/>
      <c r="Z255" s="19"/>
      <c r="AA255" s="21">
        <f t="shared" si="89"/>
        <v>211329</v>
      </c>
      <c r="AB255" s="27">
        <v>2.0000000000000001E-4</v>
      </c>
      <c r="AC255" s="26"/>
      <c r="AD255" s="84"/>
    </row>
    <row r="256" spans="1:30" s="2" customFormat="1" ht="17.2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>
        <v>37.5</v>
      </c>
      <c r="K256" s="19">
        <v>260</v>
      </c>
      <c r="L256" s="21">
        <f t="shared" si="85"/>
        <v>9750</v>
      </c>
      <c r="M256" s="19">
        <v>2</v>
      </c>
      <c r="N256" s="19">
        <v>504</v>
      </c>
      <c r="O256" s="19" t="s">
        <v>53</v>
      </c>
      <c r="P256" s="19" t="s">
        <v>78</v>
      </c>
      <c r="Q256" s="19">
        <v>150</v>
      </c>
      <c r="R256" s="19"/>
      <c r="S256" s="19">
        <v>2650</v>
      </c>
      <c r="T256" s="19">
        <v>2</v>
      </c>
      <c r="U256" s="29">
        <v>0.04</v>
      </c>
      <c r="V256" s="21">
        <f t="shared" si="86"/>
        <v>15900</v>
      </c>
      <c r="W256" s="21">
        <f t="shared" si="87"/>
        <v>381600</v>
      </c>
      <c r="X256" s="21">
        <f t="shared" si="88"/>
        <v>391350</v>
      </c>
      <c r="Y256" s="19"/>
      <c r="Z256" s="19"/>
      <c r="AA256" s="21">
        <f t="shared" si="89"/>
        <v>391350</v>
      </c>
      <c r="AB256" s="27">
        <v>2.0000000000000001E-4</v>
      </c>
      <c r="AC256" s="26"/>
      <c r="AD256" s="84"/>
    </row>
    <row r="257" spans="1:30" s="2" customFormat="1" ht="17.25" customHeight="1" x14ac:dyDescent="0.2">
      <c r="A257" s="154" t="s">
        <v>154</v>
      </c>
      <c r="B257" s="155"/>
      <c r="C257" s="155"/>
      <c r="D257" s="155"/>
      <c r="E257" s="155"/>
      <c r="F257" s="155"/>
      <c r="G257" s="155"/>
      <c r="H257" s="155"/>
      <c r="I257" s="156"/>
      <c r="J257" s="19">
        <v>27</v>
      </c>
      <c r="K257" s="19">
        <v>260</v>
      </c>
      <c r="L257" s="21">
        <f t="shared" si="85"/>
        <v>7020</v>
      </c>
      <c r="M257" s="19">
        <v>2</v>
      </c>
      <c r="N257" s="19">
        <v>100</v>
      </c>
      <c r="O257" s="19" t="s">
        <v>53</v>
      </c>
      <c r="P257" s="19" t="s">
        <v>54</v>
      </c>
      <c r="Q257" s="19">
        <v>108</v>
      </c>
      <c r="R257" s="19"/>
      <c r="S257" s="19">
        <v>8200</v>
      </c>
      <c r="T257" s="19">
        <v>10</v>
      </c>
      <c r="U257" s="29">
        <v>0.3</v>
      </c>
      <c r="V257" s="21">
        <f t="shared" si="86"/>
        <v>265680</v>
      </c>
      <c r="W257" s="21">
        <f t="shared" si="87"/>
        <v>619920</v>
      </c>
      <c r="X257" s="21">
        <f t="shared" si="88"/>
        <v>626940</v>
      </c>
      <c r="Y257" s="19"/>
      <c r="Z257" s="19"/>
      <c r="AA257" s="21">
        <f t="shared" si="89"/>
        <v>626940</v>
      </c>
      <c r="AB257" s="27">
        <v>2.0000000000000001E-4</v>
      </c>
      <c r="AC257" s="26"/>
      <c r="AD257" s="84"/>
    </row>
    <row r="258" spans="1:30" s="2" customFormat="1" ht="17.2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>
        <v>10.125</v>
      </c>
      <c r="K258" s="19">
        <v>260</v>
      </c>
      <c r="L258" s="21">
        <f t="shared" si="85"/>
        <v>2632.5</v>
      </c>
      <c r="M258" s="19">
        <v>1</v>
      </c>
      <c r="N258" s="19">
        <v>504</v>
      </c>
      <c r="O258" s="19" t="s">
        <v>53</v>
      </c>
      <c r="P258" s="19" t="s">
        <v>155</v>
      </c>
      <c r="Q258" s="19">
        <v>40.5</v>
      </c>
      <c r="R258" s="19"/>
      <c r="S258" s="19">
        <v>2650</v>
      </c>
      <c r="T258" s="19">
        <v>10</v>
      </c>
      <c r="U258" s="29">
        <v>0.3</v>
      </c>
      <c r="V258" s="21">
        <f t="shared" si="86"/>
        <v>32197.5</v>
      </c>
      <c r="W258" s="21">
        <f t="shared" si="87"/>
        <v>75127.5</v>
      </c>
      <c r="X258" s="21">
        <f t="shared" si="88"/>
        <v>77760</v>
      </c>
      <c r="Y258" s="19"/>
      <c r="Z258" s="19"/>
      <c r="AA258" s="21">
        <f t="shared" si="89"/>
        <v>77760</v>
      </c>
      <c r="AB258" s="27">
        <v>1E-4</v>
      </c>
      <c r="AC258" s="26"/>
      <c r="AD258" s="84"/>
    </row>
    <row r="259" spans="1:30" s="2" customFormat="1" ht="17.2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>
        <v>462.25</v>
      </c>
      <c r="K259" s="19">
        <v>260</v>
      </c>
      <c r="L259" s="21">
        <f t="shared" si="85"/>
        <v>120185</v>
      </c>
      <c r="M259" s="19">
        <v>3</v>
      </c>
      <c r="N259" s="19"/>
      <c r="O259" s="19"/>
      <c r="P259" s="19" t="s">
        <v>156</v>
      </c>
      <c r="Q259" s="19">
        <v>1849</v>
      </c>
      <c r="R259" s="19"/>
      <c r="S259" s="19"/>
      <c r="T259" s="19"/>
      <c r="U259" s="19"/>
      <c r="V259" s="19"/>
      <c r="W259" s="19"/>
      <c r="X259" s="21">
        <f t="shared" si="88"/>
        <v>120185</v>
      </c>
      <c r="Y259" s="19"/>
      <c r="Z259" s="19"/>
      <c r="AA259" s="21">
        <f t="shared" si="89"/>
        <v>120185</v>
      </c>
      <c r="AB259" s="27">
        <v>3.0000000000000001E-3</v>
      </c>
      <c r="AC259" s="26">
        <f t="shared" ref="AC259:AC260" si="90">AA259*AB259</f>
        <v>360.55500000000001</v>
      </c>
      <c r="AD259" s="84">
        <f t="shared" si="46"/>
        <v>360.55500000000001</v>
      </c>
    </row>
    <row r="260" spans="1:30" s="2" customFormat="1" ht="17.2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>
        <v>4999.375</v>
      </c>
      <c r="K260" s="19">
        <v>260</v>
      </c>
      <c r="L260" s="56">
        <f t="shared" si="85"/>
        <v>1299837.5</v>
      </c>
      <c r="M260" s="19">
        <v>1</v>
      </c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21">
        <f t="shared" si="88"/>
        <v>1299837.5</v>
      </c>
      <c r="Y260" s="19"/>
      <c r="Z260" s="19"/>
      <c r="AA260" s="21">
        <f t="shared" si="89"/>
        <v>1299837.5</v>
      </c>
      <c r="AB260" s="19"/>
      <c r="AC260" s="26">
        <f t="shared" si="90"/>
        <v>0</v>
      </c>
      <c r="AD260" s="84">
        <f t="shared" si="46"/>
        <v>0</v>
      </c>
    </row>
    <row r="261" spans="1:30" s="2" customFormat="1" ht="140.25" hidden="1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30"/>
      <c r="AD261" s="84">
        <f t="shared" si="46"/>
        <v>0</v>
      </c>
    </row>
    <row r="262" spans="1:30" s="2" customFormat="1" ht="0.75" customHeight="1" x14ac:dyDescent="0.2">
      <c r="A262" s="163"/>
      <c r="B262" s="164"/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70"/>
      <c r="AD262" s="84">
        <f t="shared" si="46"/>
        <v>0</v>
      </c>
    </row>
    <row r="263" spans="1:30" s="2" customFormat="1" ht="23.25" hidden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4"/>
      <c r="K263" s="19"/>
      <c r="L263" s="21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84">
        <f t="shared" si="46"/>
        <v>0</v>
      </c>
    </row>
    <row r="264" spans="1:30" s="2" customFormat="1" ht="23.25" hidden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21"/>
      <c r="M264" s="19"/>
      <c r="N264" s="19"/>
      <c r="O264" s="19"/>
      <c r="P264" s="19"/>
      <c r="Q264" s="19"/>
      <c r="R264" s="19"/>
      <c r="S264" s="19"/>
      <c r="T264" s="19"/>
      <c r="U264" s="29"/>
      <c r="V264" s="21"/>
      <c r="W264" s="21"/>
      <c r="X264" s="21"/>
      <c r="Y264" s="19"/>
      <c r="Z264" s="19"/>
      <c r="AA264" s="21"/>
      <c r="AB264" s="27"/>
      <c r="AC264" s="26"/>
      <c r="AD264" s="84">
        <f t="shared" si="46"/>
        <v>0</v>
      </c>
    </row>
    <row r="265" spans="1:30" s="2" customFormat="1" ht="23.25" hidden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21"/>
      <c r="M265" s="19"/>
      <c r="N265" s="19"/>
      <c r="O265" s="19"/>
      <c r="P265" s="19"/>
      <c r="Q265" s="19"/>
      <c r="R265" s="19"/>
      <c r="S265" s="19"/>
      <c r="T265" s="19"/>
      <c r="U265" s="29"/>
      <c r="V265" s="21"/>
      <c r="W265" s="21"/>
      <c r="X265" s="21"/>
      <c r="Y265" s="19"/>
      <c r="Z265" s="19"/>
      <c r="AA265" s="21"/>
      <c r="AB265" s="27"/>
      <c r="AC265" s="26"/>
      <c r="AD265" s="84">
        <f t="shared" si="46"/>
        <v>0</v>
      </c>
    </row>
    <row r="266" spans="1:30" s="2" customFormat="1" ht="23.25" hidden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21"/>
      <c r="M266" s="19"/>
      <c r="N266" s="19"/>
      <c r="O266" s="19"/>
      <c r="P266" s="19"/>
      <c r="Q266" s="19"/>
      <c r="R266" s="19"/>
      <c r="S266" s="19"/>
      <c r="T266" s="19"/>
      <c r="U266" s="29"/>
      <c r="V266" s="21"/>
      <c r="W266" s="21"/>
      <c r="X266" s="21"/>
      <c r="Y266" s="19"/>
      <c r="Z266" s="19"/>
      <c r="AA266" s="21"/>
      <c r="AB266" s="27"/>
      <c r="AC266" s="26"/>
      <c r="AD266" s="84">
        <f t="shared" si="46"/>
        <v>0</v>
      </c>
    </row>
    <row r="267" spans="1:30" s="2" customFormat="1" ht="23.25" hidden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21"/>
      <c r="M267" s="19"/>
      <c r="N267" s="19"/>
      <c r="O267" s="19"/>
      <c r="P267" s="19"/>
      <c r="Q267" s="19"/>
      <c r="R267" s="19"/>
      <c r="S267" s="19"/>
      <c r="T267" s="19"/>
      <c r="U267" s="29"/>
      <c r="V267" s="21"/>
      <c r="W267" s="21"/>
      <c r="X267" s="21"/>
      <c r="Y267" s="19"/>
      <c r="Z267" s="19"/>
      <c r="AA267" s="21"/>
      <c r="AB267" s="27"/>
      <c r="AC267" s="26"/>
      <c r="AD267" s="84">
        <f t="shared" si="46"/>
        <v>0</v>
      </c>
    </row>
    <row r="268" spans="1:30" s="2" customFormat="1" ht="23.25" hidden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21"/>
      <c r="M268" s="19"/>
      <c r="N268" s="19"/>
      <c r="O268" s="19"/>
      <c r="P268" s="19"/>
      <c r="Q268" s="19"/>
      <c r="R268" s="19"/>
      <c r="S268" s="19"/>
      <c r="T268" s="19"/>
      <c r="U268" s="29"/>
      <c r="V268" s="21"/>
      <c r="W268" s="21"/>
      <c r="X268" s="21"/>
      <c r="Y268" s="19"/>
      <c r="Z268" s="19"/>
      <c r="AA268" s="21"/>
      <c r="AB268" s="27"/>
      <c r="AC268" s="26"/>
      <c r="AD268" s="84">
        <f t="shared" si="46"/>
        <v>0</v>
      </c>
    </row>
    <row r="269" spans="1:30" s="2" customFormat="1" ht="23.25" hidden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21"/>
      <c r="M269" s="19"/>
      <c r="N269" s="19"/>
      <c r="O269" s="19"/>
      <c r="P269" s="19"/>
      <c r="Q269" s="19"/>
      <c r="R269" s="19"/>
      <c r="S269" s="19"/>
      <c r="T269" s="19"/>
      <c r="U269" s="29"/>
      <c r="V269" s="21"/>
      <c r="W269" s="21"/>
      <c r="X269" s="21"/>
      <c r="Y269" s="19"/>
      <c r="Z269" s="19"/>
      <c r="AA269" s="21"/>
      <c r="AB269" s="27"/>
      <c r="AC269" s="26"/>
      <c r="AD269" s="84">
        <f t="shared" si="46"/>
        <v>0</v>
      </c>
    </row>
    <row r="270" spans="1:30" s="2" customFormat="1" ht="23.25" hidden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21"/>
      <c r="M270" s="19"/>
      <c r="N270" s="19"/>
      <c r="O270" s="19"/>
      <c r="P270" s="19"/>
      <c r="Q270" s="19"/>
      <c r="R270" s="19"/>
      <c r="S270" s="19"/>
      <c r="T270" s="19"/>
      <c r="U270" s="19"/>
      <c r="V270" s="21"/>
      <c r="W270" s="19"/>
      <c r="X270" s="21"/>
      <c r="Y270" s="19"/>
      <c r="Z270" s="19"/>
      <c r="AA270" s="21"/>
      <c r="AB270" s="19"/>
      <c r="AC270" s="26"/>
      <c r="AD270" s="84">
        <f t="shared" si="46"/>
        <v>0</v>
      </c>
    </row>
    <row r="271" spans="1:30" s="2" customFormat="1" ht="23.25" hidden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30"/>
      <c r="AD271" s="84">
        <f t="shared" si="46"/>
        <v>0</v>
      </c>
    </row>
    <row r="272" spans="1:30" s="2" customFormat="1" ht="23.25" hidden="1" x14ac:dyDescent="0.2">
      <c r="A272" s="163" t="s">
        <v>159</v>
      </c>
      <c r="B272" s="164"/>
      <c r="C272" s="164"/>
      <c r="D272" s="164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  <c r="AA272" s="164"/>
      <c r="AB272" s="164"/>
      <c r="AC272" s="170"/>
      <c r="AD272" s="84">
        <f t="shared" si="46"/>
        <v>0</v>
      </c>
    </row>
    <row r="273" spans="1:30" s="2" customFormat="1" ht="23.25" hidden="1" x14ac:dyDescent="0.2">
      <c r="A273" s="19">
        <v>2</v>
      </c>
      <c r="B273" s="19" t="s">
        <v>160</v>
      </c>
      <c r="C273" s="19">
        <v>504</v>
      </c>
      <c r="D273" s="19">
        <v>411</v>
      </c>
      <c r="E273" s="19" t="s">
        <v>157</v>
      </c>
      <c r="F273" s="19">
        <v>2</v>
      </c>
      <c r="G273" s="19">
        <v>0</v>
      </c>
      <c r="H273" s="19">
        <v>3</v>
      </c>
      <c r="I273" s="19">
        <v>36</v>
      </c>
      <c r="J273" s="16">
        <f>(G273*400)+(H273*100)+I273</f>
        <v>336</v>
      </c>
      <c r="K273" s="19">
        <v>200</v>
      </c>
      <c r="L273" s="21">
        <f t="shared" ref="L273:L296" si="91">J273*K273</f>
        <v>67200</v>
      </c>
      <c r="M273" s="19">
        <v>1</v>
      </c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84">
        <f t="shared" si="46"/>
        <v>0</v>
      </c>
    </row>
    <row r="274" spans="1:30" s="2" customFormat="1" ht="23.25" hidden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>
        <v>16</v>
      </c>
      <c r="K274" s="19">
        <v>200</v>
      </c>
      <c r="L274" s="21">
        <f t="shared" si="91"/>
        <v>3200</v>
      </c>
      <c r="M274" s="19">
        <v>2</v>
      </c>
      <c r="N274" s="19">
        <v>504</v>
      </c>
      <c r="O274" s="19" t="s">
        <v>53</v>
      </c>
      <c r="P274" s="19" t="s">
        <v>82</v>
      </c>
      <c r="Q274" s="19">
        <v>64</v>
      </c>
      <c r="R274" s="19"/>
      <c r="S274" s="19">
        <v>2600</v>
      </c>
      <c r="T274" s="19">
        <v>5</v>
      </c>
      <c r="U274" s="29">
        <v>0.1</v>
      </c>
      <c r="V274" s="21">
        <f t="shared" ref="V274:V275" si="92">Q274*S274*U274</f>
        <v>16640</v>
      </c>
      <c r="W274" s="21">
        <f t="shared" ref="W274:W275" si="93">Q274*S274-V274</f>
        <v>149760</v>
      </c>
      <c r="X274" s="21">
        <f t="shared" ref="X274:X276" si="94">L274+W274</f>
        <v>152960</v>
      </c>
      <c r="Y274" s="19"/>
      <c r="Z274" s="19"/>
      <c r="AA274" s="21">
        <f t="shared" ref="AA274:AA276" si="95">X274-Z274</f>
        <v>152960</v>
      </c>
      <c r="AB274" s="27">
        <v>3.0000000000000001E-3</v>
      </c>
      <c r="AC274" s="26">
        <f t="shared" ref="AC274:AC276" si="96">AA274*AB274</f>
        <v>458.88</v>
      </c>
      <c r="AD274" s="84">
        <f t="shared" si="46"/>
        <v>458.88</v>
      </c>
    </row>
    <row r="275" spans="1:30" s="2" customFormat="1" ht="23.25" hidden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>
        <v>16</v>
      </c>
      <c r="K275" s="19">
        <v>200</v>
      </c>
      <c r="L275" s="21">
        <f t="shared" si="91"/>
        <v>3200</v>
      </c>
      <c r="M275" s="19">
        <v>1</v>
      </c>
      <c r="N275" s="19">
        <v>504</v>
      </c>
      <c r="O275" s="19" t="s">
        <v>79</v>
      </c>
      <c r="P275" s="19" t="s">
        <v>56</v>
      </c>
      <c r="Q275" s="19">
        <v>64</v>
      </c>
      <c r="R275" s="19"/>
      <c r="S275" s="19">
        <v>2600</v>
      </c>
      <c r="T275" s="19">
        <v>12</v>
      </c>
      <c r="U275" s="29">
        <v>0.5</v>
      </c>
      <c r="V275" s="21">
        <f t="shared" si="92"/>
        <v>83200</v>
      </c>
      <c r="W275" s="21">
        <f t="shared" si="93"/>
        <v>83200</v>
      </c>
      <c r="X275" s="21">
        <f t="shared" si="94"/>
        <v>86400</v>
      </c>
      <c r="Y275" s="19"/>
      <c r="Z275" s="19"/>
      <c r="AA275" s="21">
        <f t="shared" si="95"/>
        <v>86400</v>
      </c>
      <c r="AB275" s="27">
        <v>1E-4</v>
      </c>
      <c r="AC275" s="26">
        <f t="shared" si="96"/>
        <v>8.64</v>
      </c>
      <c r="AD275" s="84">
        <f t="shared" si="46"/>
        <v>8.64</v>
      </c>
    </row>
    <row r="276" spans="1:30" s="2" customFormat="1" ht="23.25" hidden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>
        <v>304</v>
      </c>
      <c r="K276" s="19">
        <v>200</v>
      </c>
      <c r="L276" s="21">
        <f t="shared" si="91"/>
        <v>60800</v>
      </c>
      <c r="M276" s="19">
        <v>1</v>
      </c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21">
        <f t="shared" si="94"/>
        <v>60800</v>
      </c>
      <c r="Y276" s="19"/>
      <c r="Z276" s="19"/>
      <c r="AA276" s="21">
        <f t="shared" si="95"/>
        <v>60800</v>
      </c>
      <c r="AB276" s="19"/>
      <c r="AC276" s="26">
        <f t="shared" si="96"/>
        <v>0</v>
      </c>
      <c r="AD276" s="84">
        <f t="shared" si="46"/>
        <v>0</v>
      </c>
    </row>
    <row r="277" spans="1:30" s="2" customFormat="1" ht="23.25" x14ac:dyDescent="0.2">
      <c r="A277" s="163" t="s">
        <v>161</v>
      </c>
      <c r="B277" s="164"/>
      <c r="C277" s="164"/>
      <c r="D277" s="164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70"/>
      <c r="AD277" s="92"/>
    </row>
    <row r="278" spans="1:30" s="2" customFormat="1" ht="23.25" x14ac:dyDescent="0.2">
      <c r="A278" s="19">
        <v>29</v>
      </c>
      <c r="B278" s="19" t="s">
        <v>162</v>
      </c>
      <c r="C278" s="19">
        <v>22</v>
      </c>
      <c r="D278" s="19">
        <v>2442</v>
      </c>
      <c r="E278" s="19" t="s">
        <v>157</v>
      </c>
      <c r="F278" s="19">
        <v>2</v>
      </c>
      <c r="G278" s="19">
        <v>4</v>
      </c>
      <c r="H278" s="19">
        <v>3</v>
      </c>
      <c r="I278" s="19">
        <v>12</v>
      </c>
      <c r="J278" s="100">
        <f>(G278*400)+(H278*100)+I278</f>
        <v>1912</v>
      </c>
      <c r="K278" s="19">
        <v>350</v>
      </c>
      <c r="L278" s="21">
        <f t="shared" si="91"/>
        <v>669200</v>
      </c>
      <c r="M278" s="19">
        <v>1</v>
      </c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84">
        <f t="shared" ref="AD278:AD342" si="97">AA278*AB278</f>
        <v>0</v>
      </c>
    </row>
    <row r="279" spans="1:30" s="2" customFormat="1" ht="23.25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>
        <v>56</v>
      </c>
      <c r="K279" s="19">
        <v>350</v>
      </c>
      <c r="L279" s="21">
        <f t="shared" si="91"/>
        <v>19600</v>
      </c>
      <c r="M279" s="19">
        <v>2</v>
      </c>
      <c r="N279" s="19">
        <v>100</v>
      </c>
      <c r="O279" s="19" t="s">
        <v>79</v>
      </c>
      <c r="P279" s="19" t="s">
        <v>54</v>
      </c>
      <c r="Q279" s="19">
        <v>224</v>
      </c>
      <c r="R279" s="19"/>
      <c r="S279" s="19">
        <v>7900</v>
      </c>
      <c r="T279" s="19">
        <v>20</v>
      </c>
      <c r="U279" s="29">
        <v>0.93</v>
      </c>
      <c r="V279" s="21">
        <f t="shared" ref="V279:V281" si="98">Q279*S279*U279</f>
        <v>1645728</v>
      </c>
      <c r="W279" s="21">
        <f t="shared" ref="W279:W281" si="99">Q279*S279-V279</f>
        <v>123872</v>
      </c>
      <c r="X279" s="21">
        <f t="shared" ref="X279:X282" si="100">L279+W279</f>
        <v>143472</v>
      </c>
      <c r="Y279" s="19"/>
      <c r="Z279" s="19"/>
      <c r="AA279" s="21">
        <f t="shared" ref="AA279:AA282" si="101">X279-Z279</f>
        <v>143472</v>
      </c>
      <c r="AB279" s="27">
        <v>2.0000000000000001E-4</v>
      </c>
      <c r="AC279" s="26"/>
      <c r="AD279" s="84"/>
    </row>
    <row r="280" spans="1:30" s="2" customFormat="1" ht="20.2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>
        <v>25</v>
      </c>
      <c r="K280" s="19">
        <v>350</v>
      </c>
      <c r="L280" s="21">
        <f t="shared" si="91"/>
        <v>8750</v>
      </c>
      <c r="M280" s="19">
        <v>2</v>
      </c>
      <c r="N280" s="19">
        <v>504</v>
      </c>
      <c r="O280" s="19" t="s">
        <v>79</v>
      </c>
      <c r="P280" s="19" t="s">
        <v>82</v>
      </c>
      <c r="Q280" s="19">
        <v>100</v>
      </c>
      <c r="R280" s="19"/>
      <c r="S280" s="19">
        <v>2650</v>
      </c>
      <c r="T280" s="19">
        <v>13</v>
      </c>
      <c r="U280" s="29">
        <v>0.55000000000000004</v>
      </c>
      <c r="V280" s="21">
        <f t="shared" si="98"/>
        <v>145750</v>
      </c>
      <c r="W280" s="21">
        <f t="shared" si="99"/>
        <v>119250</v>
      </c>
      <c r="X280" s="21">
        <f t="shared" si="100"/>
        <v>128000</v>
      </c>
      <c r="Y280" s="19"/>
      <c r="Z280" s="19"/>
      <c r="AA280" s="21">
        <f t="shared" si="101"/>
        <v>128000</v>
      </c>
      <c r="AB280" s="27">
        <v>3.0000000000000001E-3</v>
      </c>
      <c r="AC280" s="26">
        <f t="shared" ref="AC280:AC282" si="102">AA280*AB280</f>
        <v>384</v>
      </c>
      <c r="AD280" s="84">
        <f t="shared" si="97"/>
        <v>384</v>
      </c>
    </row>
    <row r="281" spans="1:30" s="2" customFormat="1" ht="20.2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>
        <v>23.5</v>
      </c>
      <c r="K281" s="19">
        <v>350</v>
      </c>
      <c r="L281" s="21">
        <f t="shared" si="91"/>
        <v>8225</v>
      </c>
      <c r="M281" s="19">
        <v>2</v>
      </c>
      <c r="N281" s="19">
        <v>504</v>
      </c>
      <c r="O281" s="19" t="s">
        <v>79</v>
      </c>
      <c r="P281" s="19" t="s">
        <v>120</v>
      </c>
      <c r="Q281" s="19">
        <v>94</v>
      </c>
      <c r="R281" s="19"/>
      <c r="S281" s="19">
        <v>2650</v>
      </c>
      <c r="T281" s="19">
        <v>10</v>
      </c>
      <c r="U281" s="29">
        <v>0.4</v>
      </c>
      <c r="V281" s="21">
        <f t="shared" si="98"/>
        <v>99640</v>
      </c>
      <c r="W281" s="21">
        <f t="shared" si="99"/>
        <v>149460</v>
      </c>
      <c r="X281" s="21">
        <f t="shared" si="100"/>
        <v>157685</v>
      </c>
      <c r="Y281" s="19"/>
      <c r="Z281" s="19"/>
      <c r="AA281" s="21">
        <f t="shared" si="101"/>
        <v>157685</v>
      </c>
      <c r="AB281" s="27">
        <v>2.0000000000000001E-4</v>
      </c>
      <c r="AC281" s="26"/>
      <c r="AD281" s="84"/>
    </row>
    <row r="282" spans="1:30" s="2" customFormat="1" ht="18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>
        <v>1808</v>
      </c>
      <c r="K282" s="19">
        <v>350</v>
      </c>
      <c r="L282" s="21">
        <f t="shared" si="91"/>
        <v>632800</v>
      </c>
      <c r="M282" s="19">
        <v>1</v>
      </c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21">
        <f t="shared" si="100"/>
        <v>632800</v>
      </c>
      <c r="Y282" s="19"/>
      <c r="Z282" s="19"/>
      <c r="AA282" s="21">
        <f t="shared" si="101"/>
        <v>632800</v>
      </c>
      <c r="AB282" s="19"/>
      <c r="AC282" s="26">
        <f t="shared" si="102"/>
        <v>0</v>
      </c>
      <c r="AD282" s="84">
        <f t="shared" si="97"/>
        <v>0</v>
      </c>
    </row>
    <row r="283" spans="1:30" s="2" customFormat="1" ht="23.25" x14ac:dyDescent="0.2">
      <c r="A283" s="163" t="s">
        <v>163</v>
      </c>
      <c r="B283" s="164"/>
      <c r="C283" s="164"/>
      <c r="D283" s="164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164"/>
      <c r="AB283" s="164"/>
      <c r="AC283" s="170"/>
      <c r="AD283" s="92"/>
    </row>
    <row r="284" spans="1:30" s="2" customFormat="1" ht="23.25" x14ac:dyDescent="0.2">
      <c r="A284" s="19">
        <v>30</v>
      </c>
      <c r="B284" s="19" t="s">
        <v>164</v>
      </c>
      <c r="C284" s="19">
        <v>527</v>
      </c>
      <c r="D284" s="19">
        <v>366</v>
      </c>
      <c r="E284" s="19" t="s">
        <v>157</v>
      </c>
      <c r="F284" s="19">
        <v>2</v>
      </c>
      <c r="G284" s="19">
        <v>5</v>
      </c>
      <c r="H284" s="19">
        <v>2</v>
      </c>
      <c r="I284" s="19">
        <v>44</v>
      </c>
      <c r="J284" s="100">
        <f>(G284*400)+(H284*100)+I284</f>
        <v>2244</v>
      </c>
      <c r="K284" s="19">
        <v>600</v>
      </c>
      <c r="L284" s="21">
        <f t="shared" si="91"/>
        <v>1346400</v>
      </c>
      <c r="M284" s="19">
        <v>1</v>
      </c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84">
        <f t="shared" si="97"/>
        <v>0</v>
      </c>
    </row>
    <row r="285" spans="1:30" s="2" customFormat="1" ht="23.25" x14ac:dyDescent="0.2">
      <c r="A285" s="154" t="s">
        <v>489</v>
      </c>
      <c r="B285" s="155"/>
      <c r="C285" s="155"/>
      <c r="D285" s="155"/>
      <c r="E285" s="155"/>
      <c r="F285" s="155"/>
      <c r="G285" s="155"/>
      <c r="H285" s="155"/>
      <c r="I285" s="156"/>
      <c r="J285" s="19">
        <v>13.25</v>
      </c>
      <c r="K285" s="19">
        <v>600</v>
      </c>
      <c r="L285" s="21">
        <f t="shared" si="91"/>
        <v>7950</v>
      </c>
      <c r="M285" s="19">
        <v>2</v>
      </c>
      <c r="N285" s="19">
        <v>100</v>
      </c>
      <c r="O285" s="19" t="s">
        <v>79</v>
      </c>
      <c r="P285" s="19" t="s">
        <v>54</v>
      </c>
      <c r="Q285" s="19">
        <v>55</v>
      </c>
      <c r="R285" s="19"/>
      <c r="S285" s="19">
        <v>7900</v>
      </c>
      <c r="T285" s="19">
        <v>20</v>
      </c>
      <c r="U285" s="29">
        <v>0.93</v>
      </c>
      <c r="V285" s="21">
        <f t="shared" ref="V285:V287" si="103">Q285*S285*U285</f>
        <v>404085</v>
      </c>
      <c r="W285" s="21">
        <f t="shared" ref="W285:W287" si="104">Q285*S285-V285</f>
        <v>30415</v>
      </c>
      <c r="X285" s="21">
        <f t="shared" ref="X285:X288" si="105">L285+W285</f>
        <v>38365</v>
      </c>
      <c r="Y285" s="19"/>
      <c r="Z285" s="19"/>
      <c r="AA285" s="21">
        <f t="shared" ref="AA285:AA288" si="106">X285-Z285</f>
        <v>38365</v>
      </c>
      <c r="AB285" s="27">
        <v>2.0000000000000001E-4</v>
      </c>
      <c r="AC285" s="26"/>
      <c r="AD285" s="84"/>
    </row>
    <row r="286" spans="1:30" s="2" customFormat="1" ht="23.25" x14ac:dyDescent="0.2">
      <c r="A286" s="154" t="s">
        <v>165</v>
      </c>
      <c r="B286" s="155"/>
      <c r="C286" s="155"/>
      <c r="D286" s="155"/>
      <c r="E286" s="155"/>
      <c r="F286" s="155"/>
      <c r="G286" s="155"/>
      <c r="H286" s="155"/>
      <c r="I286" s="156"/>
      <c r="J286" s="19">
        <v>20.625</v>
      </c>
      <c r="K286" s="19">
        <v>600</v>
      </c>
      <c r="L286" s="21">
        <f t="shared" si="91"/>
        <v>12375</v>
      </c>
      <c r="M286" s="19">
        <v>2</v>
      </c>
      <c r="N286" s="19">
        <v>504</v>
      </c>
      <c r="O286" s="19" t="s">
        <v>53</v>
      </c>
      <c r="P286" s="19" t="s">
        <v>63</v>
      </c>
      <c r="Q286" s="19">
        <v>82.5</v>
      </c>
      <c r="R286" s="19"/>
      <c r="S286" s="19">
        <v>2650</v>
      </c>
      <c r="T286" s="19">
        <v>7</v>
      </c>
      <c r="U286" s="29">
        <v>0.18</v>
      </c>
      <c r="V286" s="21">
        <f t="shared" si="103"/>
        <v>39352.5</v>
      </c>
      <c r="W286" s="21">
        <f t="shared" si="104"/>
        <v>179272.5</v>
      </c>
      <c r="X286" s="21">
        <f t="shared" si="105"/>
        <v>191647.5</v>
      </c>
      <c r="Y286" s="19"/>
      <c r="Z286" s="19"/>
      <c r="AA286" s="21">
        <f t="shared" si="106"/>
        <v>191647.5</v>
      </c>
      <c r="AB286" s="27">
        <v>3.0000000000000001E-3</v>
      </c>
      <c r="AC286" s="26">
        <f t="shared" ref="AC286:AC288" si="107">AA286*AB286</f>
        <v>574.9425</v>
      </c>
      <c r="AD286" s="84">
        <f t="shared" si="97"/>
        <v>574.9425</v>
      </c>
    </row>
    <row r="287" spans="1:30" s="2" customFormat="1" ht="23.25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>
        <v>1.875</v>
      </c>
      <c r="K287" s="19">
        <v>600</v>
      </c>
      <c r="L287" s="21">
        <f t="shared" si="91"/>
        <v>1125</v>
      </c>
      <c r="M287" s="19">
        <v>2</v>
      </c>
      <c r="N287" s="19">
        <v>504</v>
      </c>
      <c r="O287" s="19" t="s">
        <v>79</v>
      </c>
      <c r="P287" s="19" t="s">
        <v>120</v>
      </c>
      <c r="Q287" s="19">
        <v>7.5</v>
      </c>
      <c r="R287" s="19"/>
      <c r="S287" s="19">
        <v>2650</v>
      </c>
      <c r="T287" s="19">
        <v>3</v>
      </c>
      <c r="U287" s="29">
        <v>0.09</v>
      </c>
      <c r="V287" s="21">
        <f t="shared" si="103"/>
        <v>1788.75</v>
      </c>
      <c r="W287" s="21">
        <f t="shared" si="104"/>
        <v>18086.25</v>
      </c>
      <c r="X287" s="21">
        <f t="shared" si="105"/>
        <v>19211.25</v>
      </c>
      <c r="Y287" s="19"/>
      <c r="Z287" s="19"/>
      <c r="AA287" s="21">
        <f t="shared" si="106"/>
        <v>19211.25</v>
      </c>
      <c r="AB287" s="27">
        <v>2.0000000000000001E-4</v>
      </c>
      <c r="AC287" s="26"/>
      <c r="AD287" s="84"/>
    </row>
    <row r="288" spans="1:30" s="2" customFormat="1" ht="24.7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>
        <v>2208</v>
      </c>
      <c r="K288" s="19">
        <v>600</v>
      </c>
      <c r="L288" s="21">
        <f t="shared" si="91"/>
        <v>1324800</v>
      </c>
      <c r="M288" s="19">
        <v>1</v>
      </c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21">
        <f t="shared" si="105"/>
        <v>1324800</v>
      </c>
      <c r="Y288" s="19"/>
      <c r="Z288" s="19"/>
      <c r="AA288" s="21">
        <f t="shared" si="106"/>
        <v>1324800</v>
      </c>
      <c r="AB288" s="19"/>
      <c r="AC288" s="26">
        <f t="shared" si="107"/>
        <v>0</v>
      </c>
      <c r="AD288" s="84">
        <f t="shared" si="97"/>
        <v>0</v>
      </c>
    </row>
    <row r="289" spans="1:30" s="2" customFormat="1" ht="23.25" x14ac:dyDescent="0.2">
      <c r="A289" s="163" t="s">
        <v>166</v>
      </c>
      <c r="B289" s="164"/>
      <c r="C289" s="164"/>
      <c r="D289" s="164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70"/>
      <c r="AD289" s="92"/>
    </row>
    <row r="290" spans="1:30" s="2" customFormat="1" ht="23.25" x14ac:dyDescent="0.2">
      <c r="A290" s="19">
        <v>31</v>
      </c>
      <c r="B290" s="19" t="s">
        <v>167</v>
      </c>
      <c r="C290" s="19">
        <v>542</v>
      </c>
      <c r="D290" s="19">
        <v>1486</v>
      </c>
      <c r="E290" s="19" t="s">
        <v>157</v>
      </c>
      <c r="F290" s="19">
        <v>2</v>
      </c>
      <c r="G290" s="19">
        <v>1</v>
      </c>
      <c r="H290" s="19">
        <v>1</v>
      </c>
      <c r="I290" s="19">
        <v>16</v>
      </c>
      <c r="J290" s="16">
        <f>(G290*400)+(H290*100)+I290</f>
        <v>516</v>
      </c>
      <c r="K290" s="19">
        <v>500</v>
      </c>
      <c r="L290" s="21">
        <f t="shared" si="91"/>
        <v>258000</v>
      </c>
      <c r="M290" s="19">
        <v>1</v>
      </c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84">
        <f t="shared" si="97"/>
        <v>0</v>
      </c>
    </row>
    <row r="291" spans="1:30" s="2" customFormat="1" ht="23.25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>
        <v>17</v>
      </c>
      <c r="K291" s="19">
        <v>500</v>
      </c>
      <c r="L291" s="21">
        <f t="shared" si="91"/>
        <v>8500</v>
      </c>
      <c r="M291" s="19">
        <v>2</v>
      </c>
      <c r="N291" s="19">
        <v>100</v>
      </c>
      <c r="O291" s="19" t="s">
        <v>53</v>
      </c>
      <c r="P291" s="19" t="s">
        <v>54</v>
      </c>
      <c r="Q291" s="19">
        <v>68</v>
      </c>
      <c r="R291" s="19"/>
      <c r="S291" s="19">
        <v>8200</v>
      </c>
      <c r="T291" s="19">
        <v>30</v>
      </c>
      <c r="U291" s="29">
        <v>0.85</v>
      </c>
      <c r="V291" s="21">
        <f t="shared" ref="V291:V292" si="108">Q291*S291*U291</f>
        <v>473960</v>
      </c>
      <c r="W291" s="21">
        <f t="shared" ref="W291:W292" si="109">Q291*S291-V291</f>
        <v>83640</v>
      </c>
      <c r="X291" s="21">
        <f t="shared" ref="X291:X293" si="110">L291+W291</f>
        <v>92140</v>
      </c>
      <c r="Y291" s="19"/>
      <c r="Z291" s="19"/>
      <c r="AA291" s="21">
        <f t="shared" ref="AA291:AA293" si="111">X291-Z291</f>
        <v>92140</v>
      </c>
      <c r="AB291" s="27">
        <v>2.0000000000000001E-4</v>
      </c>
      <c r="AC291" s="26"/>
      <c r="AD291" s="84"/>
    </row>
    <row r="292" spans="1:30" s="2" customFormat="1" ht="23.25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>
        <v>28</v>
      </c>
      <c r="K292" s="19">
        <v>500</v>
      </c>
      <c r="L292" s="21">
        <f t="shared" si="91"/>
        <v>14000</v>
      </c>
      <c r="M292" s="19">
        <v>3</v>
      </c>
      <c r="N292" s="19">
        <v>504</v>
      </c>
      <c r="O292" s="19" t="s">
        <v>53</v>
      </c>
      <c r="P292" s="19" t="s">
        <v>168</v>
      </c>
      <c r="Q292" s="19">
        <v>112</v>
      </c>
      <c r="R292" s="19"/>
      <c r="S292" s="19">
        <v>2650</v>
      </c>
      <c r="T292" s="19">
        <v>23</v>
      </c>
      <c r="U292" s="29">
        <v>0.85</v>
      </c>
      <c r="V292" s="21">
        <f t="shared" si="108"/>
        <v>252280</v>
      </c>
      <c r="W292" s="21">
        <f t="shared" si="109"/>
        <v>44520</v>
      </c>
      <c r="X292" s="21">
        <f t="shared" si="110"/>
        <v>58520</v>
      </c>
      <c r="Y292" s="19"/>
      <c r="Z292" s="19"/>
      <c r="AA292" s="21">
        <f t="shared" si="111"/>
        <v>58520</v>
      </c>
      <c r="AB292" s="27">
        <v>3.0000000000000001E-3</v>
      </c>
      <c r="AC292" s="26">
        <f t="shared" ref="AC292:AC293" si="112">AA292*AB292</f>
        <v>175.56</v>
      </c>
      <c r="AD292" s="84">
        <f t="shared" si="97"/>
        <v>175.56</v>
      </c>
    </row>
    <row r="293" spans="1:30" s="2" customFormat="1" ht="23.25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>
        <v>336</v>
      </c>
      <c r="K293" s="19">
        <v>500</v>
      </c>
      <c r="L293" s="21">
        <f t="shared" si="91"/>
        <v>168000</v>
      </c>
      <c r="M293" s="19">
        <v>1</v>
      </c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21">
        <f t="shared" si="110"/>
        <v>168000</v>
      </c>
      <c r="Y293" s="19"/>
      <c r="Z293" s="19"/>
      <c r="AA293" s="21">
        <f t="shared" si="111"/>
        <v>168000</v>
      </c>
      <c r="AB293" s="19"/>
      <c r="AC293" s="26">
        <f t="shared" si="112"/>
        <v>0</v>
      </c>
      <c r="AD293" s="84">
        <f t="shared" si="97"/>
        <v>0</v>
      </c>
    </row>
    <row r="294" spans="1:30" s="2" customFormat="1" ht="23.25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21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21"/>
      <c r="Y294" s="19"/>
      <c r="Z294" s="19"/>
      <c r="AA294" s="21"/>
      <c r="AB294" s="19"/>
      <c r="AC294" s="26"/>
      <c r="AD294" s="84">
        <f t="shared" si="97"/>
        <v>0</v>
      </c>
    </row>
    <row r="295" spans="1:30" s="2" customFormat="1" ht="23.25" x14ac:dyDescent="0.2">
      <c r="A295" s="163" t="s">
        <v>401</v>
      </c>
      <c r="B295" s="164"/>
      <c r="C295" s="164"/>
      <c r="D295" s="164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  <c r="AA295" s="164"/>
      <c r="AB295" s="164"/>
      <c r="AC295" s="170"/>
      <c r="AD295" s="92"/>
    </row>
    <row r="296" spans="1:30" s="2" customFormat="1" ht="23.25" x14ac:dyDescent="0.2">
      <c r="A296" s="19">
        <v>32</v>
      </c>
      <c r="B296" s="19">
        <v>68053</v>
      </c>
      <c r="C296" s="19">
        <v>11</v>
      </c>
      <c r="D296" s="19">
        <v>2348</v>
      </c>
      <c r="E296" s="19" t="s">
        <v>157</v>
      </c>
      <c r="F296" s="19">
        <v>2</v>
      </c>
      <c r="G296" s="19">
        <v>1</v>
      </c>
      <c r="H296" s="19">
        <v>0</v>
      </c>
      <c r="I296" s="19">
        <v>0</v>
      </c>
      <c r="J296" s="16">
        <f>(G296*400)+(H296*100)+I296</f>
        <v>400</v>
      </c>
      <c r="K296" s="19">
        <v>200</v>
      </c>
      <c r="L296" s="21">
        <f t="shared" si="91"/>
        <v>80000</v>
      </c>
      <c r="M296" s="19"/>
      <c r="N296" s="19"/>
      <c r="O296" s="19"/>
      <c r="P296" s="19"/>
      <c r="Q296" s="19"/>
      <c r="R296" s="19"/>
      <c r="S296" s="19"/>
      <c r="T296" s="19"/>
      <c r="U296" s="29"/>
      <c r="V296" s="21"/>
      <c r="W296" s="21"/>
      <c r="X296" s="21"/>
      <c r="Y296" s="19"/>
      <c r="Z296" s="19"/>
      <c r="AA296" s="21"/>
      <c r="AB296" s="27"/>
      <c r="AC296" s="26"/>
      <c r="AD296" s="84">
        <f t="shared" si="97"/>
        <v>0</v>
      </c>
    </row>
    <row r="297" spans="1:30" s="2" customFormat="1" ht="23.25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>
        <v>9</v>
      </c>
      <c r="K297" s="19">
        <v>200</v>
      </c>
      <c r="L297" s="21">
        <f t="shared" ref="L297:L300" si="113">J297*K297</f>
        <v>1800</v>
      </c>
      <c r="M297" s="19">
        <v>2</v>
      </c>
      <c r="N297" s="19">
        <v>100</v>
      </c>
      <c r="O297" s="19" t="s">
        <v>79</v>
      </c>
      <c r="P297" s="19" t="s">
        <v>54</v>
      </c>
      <c r="Q297" s="19">
        <v>36</v>
      </c>
      <c r="R297" s="19"/>
      <c r="S297" s="19">
        <v>7900</v>
      </c>
      <c r="T297" s="19">
        <v>30</v>
      </c>
      <c r="U297" s="29">
        <v>0.93</v>
      </c>
      <c r="V297" s="21">
        <f t="shared" ref="V297:V300" si="114">Q297*S297*U297</f>
        <v>264492</v>
      </c>
      <c r="W297" s="21">
        <f t="shared" ref="W297:W300" si="115">Q297*S297-V297</f>
        <v>19908</v>
      </c>
      <c r="X297" s="21">
        <f t="shared" ref="X297:X300" si="116">L297+W297</f>
        <v>21708</v>
      </c>
      <c r="Y297" s="19"/>
      <c r="Z297" s="19"/>
      <c r="AA297" s="21">
        <f t="shared" ref="AA297:AA300" si="117">X297-Z297</f>
        <v>21708</v>
      </c>
      <c r="AB297" s="27">
        <v>2.0000000000000001E-4</v>
      </c>
      <c r="AC297" s="26"/>
      <c r="AD297" s="84"/>
    </row>
    <row r="298" spans="1:30" s="2" customFormat="1" ht="23.25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>
        <v>5</v>
      </c>
      <c r="K298" s="19">
        <v>200</v>
      </c>
      <c r="L298" s="21">
        <f t="shared" si="113"/>
        <v>1000</v>
      </c>
      <c r="M298" s="19">
        <v>1</v>
      </c>
      <c r="N298" s="19">
        <v>504</v>
      </c>
      <c r="O298" s="19" t="s">
        <v>79</v>
      </c>
      <c r="P298" s="19" t="s">
        <v>56</v>
      </c>
      <c r="Q298" s="19">
        <v>20</v>
      </c>
      <c r="R298" s="19"/>
      <c r="S298" s="19">
        <v>2200</v>
      </c>
      <c r="T298" s="19">
        <v>10</v>
      </c>
      <c r="U298" s="29">
        <v>0.4</v>
      </c>
      <c r="V298" s="21">
        <f t="shared" si="114"/>
        <v>17600</v>
      </c>
      <c r="W298" s="21">
        <f t="shared" si="115"/>
        <v>26400</v>
      </c>
      <c r="X298" s="21">
        <f t="shared" si="116"/>
        <v>27400</v>
      </c>
      <c r="Y298" s="19"/>
      <c r="Z298" s="19"/>
      <c r="AA298" s="21">
        <f t="shared" si="117"/>
        <v>27400</v>
      </c>
      <c r="AB298" s="27">
        <v>1E-4</v>
      </c>
      <c r="AC298" s="26"/>
      <c r="AD298" s="84"/>
    </row>
    <row r="299" spans="1:30" s="2" customFormat="1" ht="23.25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19">
        <v>8.5</v>
      </c>
      <c r="K299" s="19">
        <v>200</v>
      </c>
      <c r="L299" s="21">
        <f t="shared" si="113"/>
        <v>1700</v>
      </c>
      <c r="M299" s="19">
        <v>3</v>
      </c>
      <c r="N299" s="19">
        <v>100</v>
      </c>
      <c r="O299" s="19" t="s">
        <v>79</v>
      </c>
      <c r="P299" s="19" t="s">
        <v>82</v>
      </c>
      <c r="Q299" s="19">
        <v>34</v>
      </c>
      <c r="R299" s="19"/>
      <c r="S299" s="19">
        <v>2650</v>
      </c>
      <c r="T299" s="19">
        <v>13</v>
      </c>
      <c r="U299" s="29">
        <v>0.55000000000000004</v>
      </c>
      <c r="V299" s="21">
        <f t="shared" si="114"/>
        <v>49555.000000000007</v>
      </c>
      <c r="W299" s="21">
        <f t="shared" si="115"/>
        <v>40544.999999999993</v>
      </c>
      <c r="X299" s="21">
        <f t="shared" si="116"/>
        <v>42244.999999999993</v>
      </c>
      <c r="Y299" s="19"/>
      <c r="Z299" s="19"/>
      <c r="AA299" s="21">
        <f t="shared" si="117"/>
        <v>42244.999999999993</v>
      </c>
      <c r="AB299" s="27">
        <v>3.0000000000000001E-3</v>
      </c>
      <c r="AC299" s="26">
        <f t="shared" ref="AC299" si="118">AA299*AB299</f>
        <v>126.73499999999999</v>
      </c>
      <c r="AD299" s="84">
        <f t="shared" si="97"/>
        <v>126.73499999999999</v>
      </c>
    </row>
    <row r="300" spans="1:30" s="2" customFormat="1" ht="23.25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>
        <v>1.5</v>
      </c>
      <c r="K300" s="19">
        <v>200</v>
      </c>
      <c r="L300" s="21">
        <f t="shared" si="113"/>
        <v>300</v>
      </c>
      <c r="M300" s="19">
        <v>2</v>
      </c>
      <c r="N300" s="19">
        <v>504</v>
      </c>
      <c r="O300" s="19" t="s">
        <v>79</v>
      </c>
      <c r="P300" s="19" t="s">
        <v>169</v>
      </c>
      <c r="Q300" s="19">
        <v>6</v>
      </c>
      <c r="R300" s="19"/>
      <c r="S300" s="19">
        <v>6000</v>
      </c>
      <c r="T300" s="19">
        <v>10</v>
      </c>
      <c r="U300" s="29">
        <v>0.4</v>
      </c>
      <c r="V300" s="21">
        <f t="shared" si="114"/>
        <v>14400</v>
      </c>
      <c r="W300" s="21">
        <f t="shared" si="115"/>
        <v>21600</v>
      </c>
      <c r="X300" s="21">
        <f t="shared" si="116"/>
        <v>21900</v>
      </c>
      <c r="Y300" s="19"/>
      <c r="Z300" s="19"/>
      <c r="AA300" s="21">
        <f t="shared" si="117"/>
        <v>21900</v>
      </c>
      <c r="AB300" s="27">
        <v>2.0000000000000001E-4</v>
      </c>
      <c r="AC300" s="26"/>
      <c r="AD300" s="84"/>
    </row>
    <row r="301" spans="1:30" s="2" customFormat="1" ht="23.25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21"/>
      <c r="M301" s="19"/>
      <c r="N301" s="19"/>
      <c r="O301" s="19"/>
      <c r="P301" s="19"/>
      <c r="Q301" s="19"/>
      <c r="R301" s="19"/>
      <c r="S301" s="19"/>
      <c r="T301" s="19"/>
      <c r="U301" s="29"/>
      <c r="V301" s="21"/>
      <c r="W301" s="21"/>
      <c r="X301" s="21"/>
      <c r="Y301" s="19"/>
      <c r="Z301" s="19"/>
      <c r="AA301" s="21"/>
      <c r="AB301" s="27"/>
      <c r="AC301" s="26"/>
      <c r="AD301" s="84">
        <f t="shared" si="97"/>
        <v>0</v>
      </c>
    </row>
    <row r="302" spans="1:30" s="2" customFormat="1" ht="0.7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21"/>
      <c r="M302" s="19"/>
      <c r="N302" s="19"/>
      <c r="O302" s="19"/>
      <c r="P302" s="19"/>
      <c r="Q302" s="19"/>
      <c r="R302" s="19"/>
      <c r="S302" s="19"/>
      <c r="T302" s="19"/>
      <c r="U302" s="29"/>
      <c r="V302" s="21"/>
      <c r="W302" s="21"/>
      <c r="X302" s="21"/>
      <c r="Y302" s="19"/>
      <c r="Z302" s="19"/>
      <c r="AA302" s="21"/>
      <c r="AB302" s="27"/>
      <c r="AC302" s="26"/>
      <c r="AD302" s="84">
        <f t="shared" si="97"/>
        <v>0</v>
      </c>
    </row>
    <row r="303" spans="1:30" s="2" customFormat="1" ht="23.25" hidden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21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21"/>
      <c r="Y303" s="19"/>
      <c r="Z303" s="19"/>
      <c r="AA303" s="21"/>
      <c r="AB303" s="19"/>
      <c r="AC303" s="26"/>
      <c r="AD303" s="84">
        <f t="shared" si="97"/>
        <v>0</v>
      </c>
    </row>
    <row r="304" spans="1:30" s="2" customFormat="1" ht="23.25" hidden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84">
        <f t="shared" si="97"/>
        <v>0</v>
      </c>
    </row>
    <row r="305" spans="1:30" s="2" customFormat="1" ht="1.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84">
        <f t="shared" si="97"/>
        <v>0</v>
      </c>
    </row>
    <row r="306" spans="1:30" s="2" customFormat="1" ht="23.25" x14ac:dyDescent="0.2">
      <c r="A306" s="163" t="s">
        <v>170</v>
      </c>
      <c r="B306" s="164"/>
      <c r="C306" s="164"/>
      <c r="D306" s="164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70"/>
      <c r="AD306" s="92"/>
    </row>
    <row r="307" spans="1:30" s="2" customFormat="1" ht="23.25" x14ac:dyDescent="0.2">
      <c r="A307" s="19">
        <v>33</v>
      </c>
      <c r="B307" s="19" t="s">
        <v>171</v>
      </c>
      <c r="C307" s="19">
        <v>661</v>
      </c>
      <c r="D307" s="19">
        <v>2012</v>
      </c>
      <c r="E307" s="19" t="s">
        <v>157</v>
      </c>
      <c r="F307" s="19">
        <v>2</v>
      </c>
      <c r="G307" s="19">
        <v>0</v>
      </c>
      <c r="H307" s="19">
        <v>1</v>
      </c>
      <c r="I307" s="19">
        <v>0</v>
      </c>
      <c r="J307" s="16">
        <f>(G307*400)+(H307*100)+I307</f>
        <v>100</v>
      </c>
      <c r="K307" s="19">
        <v>500</v>
      </c>
      <c r="L307" s="21">
        <f t="shared" ref="L307:L334" si="119">J307*K307</f>
        <v>50000</v>
      </c>
      <c r="M307" s="19">
        <v>1</v>
      </c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84">
        <f t="shared" si="97"/>
        <v>0</v>
      </c>
    </row>
    <row r="308" spans="1:30" s="2" customFormat="1" ht="23.25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>
        <v>6.5</v>
      </c>
      <c r="K308" s="19">
        <v>500</v>
      </c>
      <c r="L308" s="21">
        <f t="shared" si="119"/>
        <v>3250</v>
      </c>
      <c r="M308" s="19">
        <v>2</v>
      </c>
      <c r="N308" s="19">
        <v>100</v>
      </c>
      <c r="O308" s="19" t="s">
        <v>79</v>
      </c>
      <c r="P308" s="19" t="s">
        <v>54</v>
      </c>
      <c r="Q308" s="19">
        <v>26</v>
      </c>
      <c r="R308" s="19"/>
      <c r="S308" s="19">
        <v>7900</v>
      </c>
      <c r="T308" s="19">
        <v>6</v>
      </c>
      <c r="U308" s="29">
        <v>0.2</v>
      </c>
      <c r="V308" s="21">
        <f t="shared" ref="V308:V309" si="120">Q308*S308*U308</f>
        <v>41080</v>
      </c>
      <c r="W308" s="21">
        <f t="shared" ref="W308:W309" si="121">Q308*S308-V308</f>
        <v>164320</v>
      </c>
      <c r="X308" s="21">
        <f t="shared" ref="X308:X310" si="122">L308+W308</f>
        <v>167570</v>
      </c>
      <c r="Y308" s="19"/>
      <c r="Z308" s="19"/>
      <c r="AA308" s="21">
        <f t="shared" ref="AA308:AA310" si="123">X308-Z308</f>
        <v>167570</v>
      </c>
      <c r="AB308" s="27">
        <v>2.0000000000000001E-4</v>
      </c>
      <c r="AC308" s="26"/>
      <c r="AD308" s="84"/>
    </row>
    <row r="309" spans="1:30" s="2" customFormat="1" ht="23.25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>
        <v>1.25</v>
      </c>
      <c r="K309" s="19">
        <v>500</v>
      </c>
      <c r="L309" s="21">
        <f t="shared" si="119"/>
        <v>625</v>
      </c>
      <c r="M309" s="19">
        <v>3</v>
      </c>
      <c r="N309" s="19">
        <v>100</v>
      </c>
      <c r="O309" s="19" t="s">
        <v>79</v>
      </c>
      <c r="P309" s="19" t="s">
        <v>82</v>
      </c>
      <c r="Q309" s="19">
        <v>5</v>
      </c>
      <c r="R309" s="19"/>
      <c r="S309" s="19">
        <v>7900</v>
      </c>
      <c r="T309" s="19">
        <v>9</v>
      </c>
      <c r="U309" s="29">
        <v>0.35</v>
      </c>
      <c r="V309" s="21">
        <f t="shared" si="120"/>
        <v>13825</v>
      </c>
      <c r="W309" s="21">
        <f t="shared" si="121"/>
        <v>25675</v>
      </c>
      <c r="X309" s="21">
        <f t="shared" si="122"/>
        <v>26300</v>
      </c>
      <c r="Y309" s="19"/>
      <c r="Z309" s="19"/>
      <c r="AA309" s="21">
        <f t="shared" si="123"/>
        <v>26300</v>
      </c>
      <c r="AB309" s="27">
        <v>3.0000000000000001E-3</v>
      </c>
      <c r="AC309" s="26">
        <f t="shared" ref="AC309:AC310" si="124">AA309*AB309</f>
        <v>78.900000000000006</v>
      </c>
      <c r="AD309" s="84">
        <f t="shared" si="97"/>
        <v>78.900000000000006</v>
      </c>
    </row>
    <row r="310" spans="1:30" s="2" customFormat="1" ht="23.25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>
        <v>17.25</v>
      </c>
      <c r="K310" s="19">
        <v>500</v>
      </c>
      <c r="L310" s="21">
        <f t="shared" si="119"/>
        <v>8625</v>
      </c>
      <c r="M310" s="19">
        <v>1</v>
      </c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21">
        <f t="shared" si="122"/>
        <v>8625</v>
      </c>
      <c r="Y310" s="19"/>
      <c r="Z310" s="19"/>
      <c r="AA310" s="21">
        <f t="shared" si="123"/>
        <v>8625</v>
      </c>
      <c r="AB310" s="19"/>
      <c r="AC310" s="26">
        <f t="shared" si="124"/>
        <v>0</v>
      </c>
      <c r="AD310" s="84">
        <f t="shared" si="97"/>
        <v>0</v>
      </c>
    </row>
    <row r="311" spans="1:30" s="2" customFormat="1" ht="23.25" x14ac:dyDescent="0.2">
      <c r="A311" s="163" t="s">
        <v>172</v>
      </c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  <c r="AA311" s="164"/>
      <c r="AB311" s="164"/>
      <c r="AC311" s="170"/>
      <c r="AD311" s="92"/>
    </row>
    <row r="312" spans="1:30" s="2" customFormat="1" ht="23.25" x14ac:dyDescent="0.2">
      <c r="A312" s="19">
        <v>34</v>
      </c>
      <c r="B312" s="19" t="s">
        <v>173</v>
      </c>
      <c r="C312" s="19">
        <v>662</v>
      </c>
      <c r="D312" s="19">
        <v>2013</v>
      </c>
      <c r="E312" s="19" t="s">
        <v>157</v>
      </c>
      <c r="F312" s="19">
        <v>2</v>
      </c>
      <c r="G312" s="19">
        <v>0</v>
      </c>
      <c r="H312" s="19">
        <v>1</v>
      </c>
      <c r="I312" s="19">
        <v>0</v>
      </c>
      <c r="J312" s="63">
        <f>(G312*400)+(H312*100)+I312</f>
        <v>100</v>
      </c>
      <c r="K312" s="19">
        <v>500</v>
      </c>
      <c r="L312" s="21">
        <f t="shared" si="119"/>
        <v>50000</v>
      </c>
      <c r="M312" s="19">
        <v>1</v>
      </c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84">
        <f t="shared" si="97"/>
        <v>0</v>
      </c>
    </row>
    <row r="313" spans="1:30" s="2" customFormat="1" ht="23.25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>
        <v>9.5</v>
      </c>
      <c r="K313" s="19">
        <v>500</v>
      </c>
      <c r="L313" s="21">
        <f t="shared" si="119"/>
        <v>4750</v>
      </c>
      <c r="M313" s="19">
        <v>2</v>
      </c>
      <c r="N313" s="19">
        <v>100</v>
      </c>
      <c r="O313" s="19" t="s">
        <v>109</v>
      </c>
      <c r="P313" s="19" t="s">
        <v>54</v>
      </c>
      <c r="Q313" s="19">
        <v>38</v>
      </c>
      <c r="R313" s="19"/>
      <c r="S313" s="19">
        <v>8650</v>
      </c>
      <c r="T313" s="19">
        <v>15</v>
      </c>
      <c r="U313" s="29">
        <v>0.2</v>
      </c>
      <c r="V313" s="21">
        <f t="shared" ref="V313:V315" si="125">Q313*S313*U313</f>
        <v>65740</v>
      </c>
      <c r="W313" s="21">
        <f t="shared" ref="W313:W315" si="126">Q313*S313-V313</f>
        <v>262960</v>
      </c>
      <c r="X313" s="21">
        <f t="shared" ref="X313:X315" si="127">L313+W313</f>
        <v>267710</v>
      </c>
      <c r="Y313" s="19"/>
      <c r="Z313" s="19"/>
      <c r="AA313" s="21">
        <f t="shared" ref="AA313:AA315" si="128">X313-Z313</f>
        <v>267710</v>
      </c>
      <c r="AB313" s="27">
        <v>2.0000000000000001E-4</v>
      </c>
      <c r="AC313" s="26"/>
      <c r="AD313" s="84"/>
    </row>
    <row r="314" spans="1:30" s="2" customFormat="1" ht="23.25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>
        <v>5.75</v>
      </c>
      <c r="K314" s="19">
        <v>500</v>
      </c>
      <c r="L314" s="21">
        <f t="shared" si="119"/>
        <v>2875</v>
      </c>
      <c r="M314" s="19">
        <v>3</v>
      </c>
      <c r="N314" s="19">
        <v>100</v>
      </c>
      <c r="O314" s="19" t="s">
        <v>109</v>
      </c>
      <c r="P314" s="19" t="s">
        <v>82</v>
      </c>
      <c r="Q314" s="19">
        <v>23</v>
      </c>
      <c r="R314" s="19"/>
      <c r="S314" s="19">
        <v>2200</v>
      </c>
      <c r="T314" s="19">
        <v>18</v>
      </c>
      <c r="U314" s="29">
        <v>0.26</v>
      </c>
      <c r="V314" s="21">
        <f t="shared" si="125"/>
        <v>13156</v>
      </c>
      <c r="W314" s="21">
        <f t="shared" si="126"/>
        <v>37444</v>
      </c>
      <c r="X314" s="21">
        <f t="shared" si="127"/>
        <v>40319</v>
      </c>
      <c r="Y314" s="19"/>
      <c r="Z314" s="19"/>
      <c r="AA314" s="21">
        <f t="shared" si="128"/>
        <v>40319</v>
      </c>
      <c r="AB314" s="27">
        <v>3.0000000000000001E-3</v>
      </c>
      <c r="AC314" s="26">
        <f t="shared" ref="AC314:AC316" si="129">AA314*AB314</f>
        <v>120.95700000000001</v>
      </c>
      <c r="AD314" s="84">
        <f t="shared" si="97"/>
        <v>120.95700000000001</v>
      </c>
    </row>
    <row r="315" spans="1:30" s="2" customFormat="1" ht="23.25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>
        <v>7.5</v>
      </c>
      <c r="K315" s="19">
        <v>500</v>
      </c>
      <c r="L315" s="21">
        <f t="shared" si="119"/>
        <v>3750</v>
      </c>
      <c r="M315" s="19">
        <v>2</v>
      </c>
      <c r="N315" s="19">
        <v>504</v>
      </c>
      <c r="O315" s="19" t="s">
        <v>109</v>
      </c>
      <c r="P315" s="19" t="s">
        <v>78</v>
      </c>
      <c r="Q315" s="19">
        <v>30</v>
      </c>
      <c r="R315" s="19"/>
      <c r="S315" s="19">
        <v>2650</v>
      </c>
      <c r="T315" s="19">
        <v>15</v>
      </c>
      <c r="U315" s="29">
        <v>0.2</v>
      </c>
      <c r="V315" s="21">
        <f t="shared" si="125"/>
        <v>15900</v>
      </c>
      <c r="W315" s="21">
        <f t="shared" si="126"/>
        <v>63600</v>
      </c>
      <c r="X315" s="21">
        <f t="shared" si="127"/>
        <v>67350</v>
      </c>
      <c r="Y315" s="19"/>
      <c r="Z315" s="19"/>
      <c r="AA315" s="21">
        <f t="shared" si="128"/>
        <v>67350</v>
      </c>
      <c r="AB315" s="27">
        <v>2.0000000000000001E-4</v>
      </c>
      <c r="AC315" s="26"/>
      <c r="AD315" s="84"/>
    </row>
    <row r="316" spans="1:30" s="2" customFormat="1" ht="27.7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>
        <v>9</v>
      </c>
      <c r="K316" s="19">
        <v>500</v>
      </c>
      <c r="L316" s="21">
        <f t="shared" si="119"/>
        <v>4500</v>
      </c>
      <c r="M316" s="19">
        <v>1</v>
      </c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26">
        <f t="shared" si="129"/>
        <v>0</v>
      </c>
      <c r="AD316" s="84">
        <f t="shared" si="97"/>
        <v>0</v>
      </c>
    </row>
    <row r="317" spans="1:30" s="2" customFormat="1" ht="23.25" x14ac:dyDescent="0.2">
      <c r="A317" s="163" t="s">
        <v>507</v>
      </c>
      <c r="B317" s="164"/>
      <c r="C317" s="164"/>
      <c r="D317" s="164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70"/>
      <c r="AD317" s="92"/>
    </row>
    <row r="318" spans="1:30" s="2" customFormat="1" ht="23.25" x14ac:dyDescent="0.2">
      <c r="A318" s="19">
        <v>35</v>
      </c>
      <c r="B318" s="19" t="s">
        <v>174</v>
      </c>
      <c r="C318" s="19">
        <v>587</v>
      </c>
      <c r="D318" s="19">
        <v>1017</v>
      </c>
      <c r="E318" s="19" t="s">
        <v>157</v>
      </c>
      <c r="F318" s="19">
        <v>2</v>
      </c>
      <c r="G318" s="19">
        <v>6</v>
      </c>
      <c r="H318" s="19">
        <v>0</v>
      </c>
      <c r="I318" s="19">
        <v>61.5</v>
      </c>
      <c r="J318" s="100">
        <f>(G318*400)+(H318*100)+I318</f>
        <v>2461.5</v>
      </c>
      <c r="K318" s="19">
        <v>250</v>
      </c>
      <c r="L318" s="53">
        <f t="shared" si="119"/>
        <v>615375</v>
      </c>
      <c r="M318" s="19">
        <v>1</v>
      </c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84">
        <f t="shared" si="97"/>
        <v>0</v>
      </c>
    </row>
    <row r="319" spans="1:30" s="2" customFormat="1" ht="23.25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>
        <v>9</v>
      </c>
      <c r="K319" s="19">
        <v>250</v>
      </c>
      <c r="L319" s="21">
        <f t="shared" si="119"/>
        <v>2250</v>
      </c>
      <c r="M319" s="19">
        <v>3</v>
      </c>
      <c r="N319" s="19">
        <v>100</v>
      </c>
      <c r="O319" s="19" t="s">
        <v>79</v>
      </c>
      <c r="P319" s="19" t="s">
        <v>158</v>
      </c>
      <c r="Q319" s="19">
        <v>36</v>
      </c>
      <c r="R319" s="19"/>
      <c r="S319" s="19">
        <v>3450</v>
      </c>
      <c r="T319" s="19">
        <v>20</v>
      </c>
      <c r="U319" s="29">
        <v>0.93</v>
      </c>
      <c r="V319" s="21">
        <f t="shared" ref="V319:V321" si="130">Q319*S319*U319</f>
        <v>115506</v>
      </c>
      <c r="W319" s="21">
        <f t="shared" ref="W319:W321" si="131">Q319*S319-V319</f>
        <v>8694</v>
      </c>
      <c r="X319" s="21">
        <f t="shared" ref="X319:X322" si="132">L319+W319</f>
        <v>10944</v>
      </c>
      <c r="Y319" s="19"/>
      <c r="Z319" s="19"/>
      <c r="AA319" s="21">
        <f t="shared" ref="AA319:AA322" si="133">X319-Z319</f>
        <v>10944</v>
      </c>
      <c r="AB319" s="27">
        <v>3.0000000000000001E-3</v>
      </c>
      <c r="AC319" s="26"/>
      <c r="AD319" s="84"/>
    </row>
    <row r="320" spans="1:30" s="2" customFormat="1" ht="23.25" x14ac:dyDescent="0.2">
      <c r="A320" s="154" t="s">
        <v>175</v>
      </c>
      <c r="B320" s="155"/>
      <c r="C320" s="155"/>
      <c r="D320" s="155"/>
      <c r="E320" s="155"/>
      <c r="F320" s="155"/>
      <c r="G320" s="155"/>
      <c r="H320" s="155"/>
      <c r="I320" s="156"/>
      <c r="J320" s="19">
        <v>10.5</v>
      </c>
      <c r="K320" s="19">
        <v>250</v>
      </c>
      <c r="L320" s="21">
        <f t="shared" si="119"/>
        <v>2625</v>
      </c>
      <c r="M320" s="19">
        <v>2</v>
      </c>
      <c r="N320" s="19">
        <v>100</v>
      </c>
      <c r="O320" s="19" t="s">
        <v>79</v>
      </c>
      <c r="P320" s="19" t="s">
        <v>54</v>
      </c>
      <c r="Q320" s="19">
        <v>42</v>
      </c>
      <c r="R320" s="19"/>
      <c r="S320" s="19">
        <v>7900</v>
      </c>
      <c r="T320" s="19">
        <v>20</v>
      </c>
      <c r="U320" s="29">
        <v>0.93</v>
      </c>
      <c r="V320" s="21">
        <f t="shared" si="130"/>
        <v>308574</v>
      </c>
      <c r="W320" s="21">
        <f t="shared" si="131"/>
        <v>23226</v>
      </c>
      <c r="X320" s="21">
        <f t="shared" si="132"/>
        <v>25851</v>
      </c>
      <c r="Y320" s="19"/>
      <c r="Z320" s="19"/>
      <c r="AA320" s="21">
        <f t="shared" si="133"/>
        <v>25851</v>
      </c>
      <c r="AB320" s="27">
        <v>2.0000000000000001E-4</v>
      </c>
      <c r="AC320" s="26"/>
      <c r="AD320" s="84"/>
    </row>
    <row r="321" spans="1:30" s="2" customFormat="1" ht="23.25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>
        <v>4.875</v>
      </c>
      <c r="K321" s="19">
        <v>250</v>
      </c>
      <c r="L321" s="21">
        <f t="shared" si="119"/>
        <v>1218.75</v>
      </c>
      <c r="M321" s="19">
        <v>2</v>
      </c>
      <c r="N321" s="19">
        <v>100</v>
      </c>
      <c r="O321" s="19" t="s">
        <v>79</v>
      </c>
      <c r="P321" s="19" t="s">
        <v>63</v>
      </c>
      <c r="Q321" s="19">
        <v>9</v>
      </c>
      <c r="R321" s="19"/>
      <c r="S321" s="19">
        <v>7900</v>
      </c>
      <c r="T321" s="19">
        <v>15</v>
      </c>
      <c r="U321" s="29">
        <v>0.65</v>
      </c>
      <c r="V321" s="21">
        <f t="shared" si="130"/>
        <v>46215</v>
      </c>
      <c r="W321" s="21">
        <f t="shared" si="131"/>
        <v>24885</v>
      </c>
      <c r="X321" s="21">
        <f t="shared" si="132"/>
        <v>26103.75</v>
      </c>
      <c r="Y321" s="19"/>
      <c r="Z321" s="19"/>
      <c r="AA321" s="21">
        <f t="shared" si="133"/>
        <v>26103.75</v>
      </c>
      <c r="AB321" s="27">
        <v>3.0000000000000001E-3</v>
      </c>
      <c r="AC321" s="26">
        <f t="shared" ref="AC321:AC322" si="134">AA321*AB321</f>
        <v>78.311250000000001</v>
      </c>
      <c r="AD321" s="84">
        <f t="shared" si="97"/>
        <v>78.311250000000001</v>
      </c>
    </row>
    <row r="322" spans="1:30" s="2" customFormat="1" ht="23.25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>
        <v>4836</v>
      </c>
      <c r="K322" s="19">
        <v>250</v>
      </c>
      <c r="L322" s="53">
        <f t="shared" si="119"/>
        <v>1209000</v>
      </c>
      <c r="M322" s="19">
        <v>1</v>
      </c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21">
        <f t="shared" si="132"/>
        <v>1209000</v>
      </c>
      <c r="Y322" s="19"/>
      <c r="Z322" s="19"/>
      <c r="AA322" s="21">
        <f t="shared" si="133"/>
        <v>1209000</v>
      </c>
      <c r="AB322" s="19"/>
      <c r="AC322" s="26">
        <f t="shared" si="134"/>
        <v>0</v>
      </c>
      <c r="AD322" s="84">
        <f t="shared" si="97"/>
        <v>0</v>
      </c>
    </row>
    <row r="323" spans="1:30" s="2" customFormat="1" ht="23.25" x14ac:dyDescent="0.2">
      <c r="A323" s="163" t="s">
        <v>176</v>
      </c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  <c r="AA323" s="164"/>
      <c r="AB323" s="164"/>
      <c r="AC323" s="170"/>
      <c r="AD323" s="92"/>
    </row>
    <row r="324" spans="1:30" s="2" customFormat="1" ht="23.25" x14ac:dyDescent="0.2">
      <c r="A324" s="19">
        <v>36</v>
      </c>
      <c r="B324" s="19" t="s">
        <v>177</v>
      </c>
      <c r="C324" s="19">
        <v>512</v>
      </c>
      <c r="D324" s="19">
        <v>1291</v>
      </c>
      <c r="E324" s="19" t="s">
        <v>157</v>
      </c>
      <c r="F324" s="19">
        <v>2</v>
      </c>
      <c r="G324" s="19">
        <v>0</v>
      </c>
      <c r="H324" s="19">
        <v>1</v>
      </c>
      <c r="I324" s="19">
        <v>96</v>
      </c>
      <c r="J324" s="16">
        <f>(G324*400)+(H324*100)+I324</f>
        <v>196</v>
      </c>
      <c r="K324" s="19">
        <v>1000</v>
      </c>
      <c r="L324" s="21">
        <f t="shared" si="119"/>
        <v>196000</v>
      </c>
      <c r="M324" s="19">
        <v>1</v>
      </c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84">
        <f t="shared" si="97"/>
        <v>0</v>
      </c>
    </row>
    <row r="325" spans="1:30" s="2" customFormat="1" ht="23.25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>
        <v>9.75</v>
      </c>
      <c r="K325" s="19">
        <v>1000</v>
      </c>
      <c r="L325" s="21">
        <f t="shared" si="119"/>
        <v>9750</v>
      </c>
      <c r="M325" s="19">
        <v>2</v>
      </c>
      <c r="N325" s="19">
        <v>100</v>
      </c>
      <c r="O325" s="19" t="s">
        <v>79</v>
      </c>
      <c r="P325" s="19" t="s">
        <v>54</v>
      </c>
      <c r="Q325" s="19">
        <v>39</v>
      </c>
      <c r="R325" s="19"/>
      <c r="S325" s="19">
        <v>7900</v>
      </c>
      <c r="T325" s="19">
        <v>85</v>
      </c>
      <c r="U325" s="29">
        <v>0.93</v>
      </c>
      <c r="V325" s="21">
        <f t="shared" ref="V325:V326" si="135">Q325*S325*U325</f>
        <v>286533</v>
      </c>
      <c r="W325" s="21">
        <f t="shared" ref="W325:W326" si="136">Q325*S325-V325</f>
        <v>21567</v>
      </c>
      <c r="X325" s="21">
        <f t="shared" ref="X325:X327" si="137">L325+W325</f>
        <v>31317</v>
      </c>
      <c r="Y325" s="19"/>
      <c r="Z325" s="19"/>
      <c r="AA325" s="21">
        <f t="shared" ref="AA325:AA327" si="138">X325-Z325</f>
        <v>31317</v>
      </c>
      <c r="AB325" s="27">
        <v>2.0000000000000001E-4</v>
      </c>
      <c r="AC325" s="26"/>
      <c r="AD325" s="84"/>
    </row>
    <row r="326" spans="1:30" s="2" customFormat="1" ht="23.25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>
        <v>3.5</v>
      </c>
      <c r="K326" s="19">
        <v>1000</v>
      </c>
      <c r="L326" s="21">
        <f t="shared" si="119"/>
        <v>3500</v>
      </c>
      <c r="M326" s="19">
        <v>3</v>
      </c>
      <c r="N326" s="19">
        <v>100</v>
      </c>
      <c r="O326" s="19" t="s">
        <v>79</v>
      </c>
      <c r="P326" s="19" t="s">
        <v>63</v>
      </c>
      <c r="Q326" s="19">
        <v>14</v>
      </c>
      <c r="R326" s="19"/>
      <c r="S326" s="19">
        <v>7900</v>
      </c>
      <c r="T326" s="19">
        <v>13</v>
      </c>
      <c r="U326" s="29">
        <v>0.55000000000000004</v>
      </c>
      <c r="V326" s="21">
        <f t="shared" si="135"/>
        <v>60830.000000000007</v>
      </c>
      <c r="W326" s="21">
        <f t="shared" si="136"/>
        <v>49769.999999999993</v>
      </c>
      <c r="X326" s="21">
        <f t="shared" si="137"/>
        <v>53269.999999999993</v>
      </c>
      <c r="Y326" s="19"/>
      <c r="Z326" s="19"/>
      <c r="AA326" s="21">
        <f t="shared" si="138"/>
        <v>53269.999999999993</v>
      </c>
      <c r="AB326" s="27">
        <v>3.0000000000000001E-3</v>
      </c>
      <c r="AC326" s="26">
        <f t="shared" ref="AC326:AC327" si="139">AA326*AB326</f>
        <v>159.80999999999997</v>
      </c>
      <c r="AD326" s="84">
        <f t="shared" si="97"/>
        <v>159.80999999999997</v>
      </c>
    </row>
    <row r="327" spans="1:30" s="2" customFormat="1" ht="27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>
        <v>143</v>
      </c>
      <c r="K327" s="19">
        <v>1000</v>
      </c>
      <c r="L327" s="21">
        <f t="shared" si="119"/>
        <v>143000</v>
      </c>
      <c r="M327" s="19">
        <v>1</v>
      </c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21">
        <f t="shared" si="137"/>
        <v>143000</v>
      </c>
      <c r="Y327" s="19"/>
      <c r="Z327" s="19"/>
      <c r="AA327" s="21">
        <f t="shared" si="138"/>
        <v>143000</v>
      </c>
      <c r="AB327" s="19"/>
      <c r="AC327" s="26">
        <f t="shared" si="139"/>
        <v>0</v>
      </c>
      <c r="AD327" s="84">
        <f t="shared" si="97"/>
        <v>0</v>
      </c>
    </row>
    <row r="328" spans="1:30" s="2" customFormat="1" ht="23.25" x14ac:dyDescent="0.2">
      <c r="A328" s="163" t="s">
        <v>178</v>
      </c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  <c r="AA328" s="164"/>
      <c r="AB328" s="164"/>
      <c r="AC328" s="170"/>
      <c r="AD328" s="92"/>
    </row>
    <row r="329" spans="1:30" s="2" customFormat="1" ht="23.25" x14ac:dyDescent="0.2">
      <c r="A329" s="19">
        <v>37</v>
      </c>
      <c r="B329" s="19" t="s">
        <v>179</v>
      </c>
      <c r="C329" s="19">
        <v>666</v>
      </c>
      <c r="D329" s="19">
        <v>1933</v>
      </c>
      <c r="E329" s="19" t="s">
        <v>157</v>
      </c>
      <c r="F329" s="19">
        <v>2</v>
      </c>
      <c r="G329" s="19">
        <v>0</v>
      </c>
      <c r="H329" s="19">
        <v>2</v>
      </c>
      <c r="I329" s="19">
        <v>54</v>
      </c>
      <c r="J329" s="16">
        <f>(G329*400)+(H329*100)+I329</f>
        <v>254</v>
      </c>
      <c r="K329" s="19">
        <v>500</v>
      </c>
      <c r="L329" s="21">
        <f t="shared" si="119"/>
        <v>127000</v>
      </c>
      <c r="M329" s="19">
        <v>1</v>
      </c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84">
        <f t="shared" si="97"/>
        <v>0</v>
      </c>
    </row>
    <row r="330" spans="1:30" s="2" customFormat="1" ht="23.25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>
        <v>12.25</v>
      </c>
      <c r="K330" s="19">
        <v>500</v>
      </c>
      <c r="L330" s="21">
        <f t="shared" si="119"/>
        <v>6125</v>
      </c>
      <c r="M330" s="19">
        <v>2</v>
      </c>
      <c r="N330" s="19">
        <v>100</v>
      </c>
      <c r="O330" s="19" t="s">
        <v>79</v>
      </c>
      <c r="P330" s="19" t="s">
        <v>54</v>
      </c>
      <c r="Q330" s="19">
        <v>49</v>
      </c>
      <c r="R330" s="19"/>
      <c r="S330" s="19">
        <v>7900</v>
      </c>
      <c r="T330" s="19">
        <v>30</v>
      </c>
      <c r="U330" s="29">
        <v>0.93</v>
      </c>
      <c r="V330" s="21">
        <f t="shared" ref="V330:V333" si="140">Q330*S330*U330</f>
        <v>360003</v>
      </c>
      <c r="W330" s="21">
        <f t="shared" ref="W330:W333" si="141">Q330*S330-V330</f>
        <v>27097</v>
      </c>
      <c r="X330" s="21">
        <f t="shared" ref="X330:X334" si="142">L330+W330</f>
        <v>33222</v>
      </c>
      <c r="Y330" s="19"/>
      <c r="Z330" s="19"/>
      <c r="AA330" s="21">
        <f t="shared" ref="AA330:AA334" si="143">X330-Z330</f>
        <v>33222</v>
      </c>
      <c r="AB330" s="27">
        <v>2.0000000000000001E-4</v>
      </c>
      <c r="AC330" s="26"/>
      <c r="AD330" s="84"/>
    </row>
    <row r="331" spans="1:30" s="2" customFormat="1" ht="23.25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>
        <v>1.75</v>
      </c>
      <c r="K331" s="19">
        <v>500</v>
      </c>
      <c r="L331" s="21">
        <f t="shared" si="119"/>
        <v>875</v>
      </c>
      <c r="M331" s="19">
        <v>2</v>
      </c>
      <c r="N331" s="19">
        <v>100</v>
      </c>
      <c r="O331" s="19" t="s">
        <v>79</v>
      </c>
      <c r="P331" s="19" t="s">
        <v>82</v>
      </c>
      <c r="Q331" s="19">
        <v>7</v>
      </c>
      <c r="R331" s="19"/>
      <c r="S331" s="19">
        <v>7900</v>
      </c>
      <c r="T331" s="19">
        <v>18</v>
      </c>
      <c r="U331" s="29">
        <v>0.86</v>
      </c>
      <c r="V331" s="21">
        <f t="shared" si="140"/>
        <v>47558</v>
      </c>
      <c r="W331" s="21">
        <f t="shared" si="141"/>
        <v>7742</v>
      </c>
      <c r="X331" s="21">
        <f t="shared" si="142"/>
        <v>8617</v>
      </c>
      <c r="Y331" s="19"/>
      <c r="Z331" s="19"/>
      <c r="AA331" s="21">
        <f t="shared" si="143"/>
        <v>8617</v>
      </c>
      <c r="AB331" s="27">
        <v>3.0000000000000001E-3</v>
      </c>
      <c r="AC331" s="26">
        <f t="shared" ref="AC331:AC334" si="144">AA331*AB331</f>
        <v>25.850999999999999</v>
      </c>
      <c r="AD331" s="84">
        <f t="shared" si="97"/>
        <v>25.850999999999999</v>
      </c>
    </row>
    <row r="332" spans="1:30" s="2" customFormat="1" ht="23.25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>
        <v>4.75</v>
      </c>
      <c r="K332" s="19">
        <v>500</v>
      </c>
      <c r="L332" s="21">
        <f t="shared" si="119"/>
        <v>2375</v>
      </c>
      <c r="M332" s="19">
        <v>2</v>
      </c>
      <c r="N332" s="19">
        <v>504</v>
      </c>
      <c r="O332" s="19" t="s">
        <v>79</v>
      </c>
      <c r="P332" s="19" t="s">
        <v>78</v>
      </c>
      <c r="Q332" s="19">
        <v>19</v>
      </c>
      <c r="R332" s="19"/>
      <c r="S332" s="19">
        <v>2650</v>
      </c>
      <c r="T332" s="19">
        <v>15</v>
      </c>
      <c r="U332" s="29">
        <v>0.65</v>
      </c>
      <c r="V332" s="21">
        <f t="shared" si="140"/>
        <v>32727.5</v>
      </c>
      <c r="W332" s="21">
        <f t="shared" si="141"/>
        <v>17622.5</v>
      </c>
      <c r="X332" s="21">
        <f t="shared" si="142"/>
        <v>19997.5</v>
      </c>
      <c r="Y332" s="19"/>
      <c r="Z332" s="19"/>
      <c r="AA332" s="21">
        <f t="shared" si="143"/>
        <v>19997.5</v>
      </c>
      <c r="AB332" s="27">
        <v>2.0000000000000001E-4</v>
      </c>
      <c r="AC332" s="26"/>
      <c r="AD332" s="84"/>
    </row>
    <row r="333" spans="1:30" s="2" customFormat="1" ht="23.25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>
        <v>2.25</v>
      </c>
      <c r="K333" s="19">
        <v>500</v>
      </c>
      <c r="L333" s="21">
        <f t="shared" si="119"/>
        <v>1125</v>
      </c>
      <c r="M333" s="19">
        <v>2</v>
      </c>
      <c r="N333" s="19">
        <v>100</v>
      </c>
      <c r="O333" s="19" t="s">
        <v>79</v>
      </c>
      <c r="P333" s="19" t="s">
        <v>63</v>
      </c>
      <c r="Q333" s="19">
        <v>9</v>
      </c>
      <c r="R333" s="19"/>
      <c r="S333" s="19">
        <v>7900</v>
      </c>
      <c r="T333" s="19">
        <v>9</v>
      </c>
      <c r="U333" s="29">
        <v>0.35</v>
      </c>
      <c r="V333" s="21">
        <f t="shared" si="140"/>
        <v>24885</v>
      </c>
      <c r="W333" s="21">
        <f t="shared" si="141"/>
        <v>46215</v>
      </c>
      <c r="X333" s="21">
        <f t="shared" si="142"/>
        <v>47340</v>
      </c>
      <c r="Y333" s="19"/>
      <c r="Z333" s="19"/>
      <c r="AA333" s="21">
        <f t="shared" si="143"/>
        <v>47340</v>
      </c>
      <c r="AB333" s="27">
        <v>3.0000000000000001E-3</v>
      </c>
      <c r="AC333" s="26">
        <f t="shared" si="144"/>
        <v>142.02000000000001</v>
      </c>
      <c r="AD333" s="84">
        <f t="shared" si="97"/>
        <v>142.02000000000001</v>
      </c>
    </row>
    <row r="334" spans="1:30" s="2" customFormat="1" ht="23.25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>
        <v>170</v>
      </c>
      <c r="K334" s="19">
        <v>500</v>
      </c>
      <c r="L334" s="21">
        <f t="shared" si="119"/>
        <v>85000</v>
      </c>
      <c r="M334" s="19">
        <v>1</v>
      </c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21">
        <f t="shared" si="142"/>
        <v>85000</v>
      </c>
      <c r="Y334" s="19"/>
      <c r="Z334" s="19"/>
      <c r="AA334" s="21">
        <f t="shared" si="143"/>
        <v>85000</v>
      </c>
      <c r="AB334" s="19"/>
      <c r="AC334" s="26">
        <f t="shared" si="144"/>
        <v>0</v>
      </c>
      <c r="AD334" s="84">
        <f t="shared" si="97"/>
        <v>0</v>
      </c>
    </row>
    <row r="335" spans="1:30" s="2" customFormat="1" ht="0.75" customHeight="1" x14ac:dyDescent="0.2">
      <c r="A335" s="32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4"/>
      <c r="AD335" s="84">
        <f t="shared" si="97"/>
        <v>0</v>
      </c>
    </row>
    <row r="336" spans="1:30" s="2" customFormat="1" ht="23.25" hidden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84">
        <f t="shared" si="97"/>
        <v>0</v>
      </c>
    </row>
    <row r="337" spans="1:30" s="2" customFormat="1" ht="23.25" hidden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84">
        <f t="shared" si="97"/>
        <v>0</v>
      </c>
    </row>
    <row r="338" spans="1:30" s="2" customFormat="1" ht="23.25" hidden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84">
        <f t="shared" si="97"/>
        <v>0</v>
      </c>
    </row>
    <row r="339" spans="1:30" s="2" customFormat="1" ht="23.25" x14ac:dyDescent="0.2">
      <c r="A339" s="163" t="s">
        <v>180</v>
      </c>
      <c r="B339" s="164"/>
      <c r="C339" s="164"/>
      <c r="D339" s="164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  <c r="X339" s="164"/>
      <c r="Y339" s="164"/>
      <c r="Z339" s="164"/>
      <c r="AA339" s="164"/>
      <c r="AB339" s="164"/>
      <c r="AC339" s="170"/>
      <c r="AD339" s="92"/>
    </row>
    <row r="340" spans="1:30" s="2" customFormat="1" ht="23.25" x14ac:dyDescent="0.2">
      <c r="A340" s="19">
        <v>38</v>
      </c>
      <c r="B340" s="19" t="s">
        <v>181</v>
      </c>
      <c r="C340" s="19">
        <v>708</v>
      </c>
      <c r="D340" s="19">
        <v>1573</v>
      </c>
      <c r="E340" s="19" t="s">
        <v>157</v>
      </c>
      <c r="F340" s="19">
        <v>2</v>
      </c>
      <c r="G340" s="19">
        <v>5</v>
      </c>
      <c r="H340" s="19">
        <v>2</v>
      </c>
      <c r="I340" s="19">
        <v>1</v>
      </c>
      <c r="J340" s="100">
        <f>(G340*400)+(H340*100)+I340</f>
        <v>2201</v>
      </c>
      <c r="K340" s="19">
        <v>200</v>
      </c>
      <c r="L340" s="21">
        <f t="shared" ref="L340:L348" si="145">J340*K340</f>
        <v>440200</v>
      </c>
      <c r="M340" s="19">
        <v>1</v>
      </c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84">
        <f t="shared" si="97"/>
        <v>0</v>
      </c>
    </row>
    <row r="341" spans="1:30" s="2" customFormat="1" ht="23.25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>
        <v>13.5</v>
      </c>
      <c r="K341" s="19">
        <v>200</v>
      </c>
      <c r="L341" s="21">
        <f t="shared" si="145"/>
        <v>2700</v>
      </c>
      <c r="M341" s="19">
        <v>2</v>
      </c>
      <c r="N341" s="19">
        <v>100</v>
      </c>
      <c r="O341" s="19" t="s">
        <v>53</v>
      </c>
      <c r="P341" s="19" t="s">
        <v>54</v>
      </c>
      <c r="Q341" s="19">
        <v>54</v>
      </c>
      <c r="R341" s="19"/>
      <c r="S341" s="19">
        <v>8200</v>
      </c>
      <c r="T341" s="19">
        <v>80</v>
      </c>
      <c r="U341" s="29">
        <v>0.85</v>
      </c>
      <c r="V341" s="21">
        <f t="shared" ref="V341:V342" si="146">Q341*S341*U341</f>
        <v>376380</v>
      </c>
      <c r="W341" s="21">
        <f t="shared" ref="W341:W342" si="147">Q341*S341-V341</f>
        <v>66420</v>
      </c>
      <c r="X341" s="21">
        <f t="shared" ref="X341:X343" si="148">L341+W341</f>
        <v>69120</v>
      </c>
      <c r="Y341" s="19"/>
      <c r="Z341" s="19"/>
      <c r="AA341" s="21">
        <f t="shared" ref="AA341:AA343" si="149">X341-Z341</f>
        <v>69120</v>
      </c>
      <c r="AB341" s="27">
        <v>2.0000000000000001E-4</v>
      </c>
      <c r="AC341" s="26"/>
      <c r="AD341" s="84"/>
    </row>
    <row r="342" spans="1:30" s="2" customFormat="1" ht="23.25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>
        <v>7.5</v>
      </c>
      <c r="K342" s="19">
        <v>200</v>
      </c>
      <c r="L342" s="21">
        <f t="shared" si="145"/>
        <v>1500</v>
      </c>
      <c r="M342" s="19">
        <v>3</v>
      </c>
      <c r="N342" s="19">
        <v>100</v>
      </c>
      <c r="O342" s="19" t="s">
        <v>53</v>
      </c>
      <c r="P342" s="19" t="s">
        <v>82</v>
      </c>
      <c r="Q342" s="19">
        <v>30</v>
      </c>
      <c r="R342" s="19"/>
      <c r="S342" s="19">
        <v>2200</v>
      </c>
      <c r="T342" s="19">
        <v>13</v>
      </c>
      <c r="U342" s="29">
        <v>0.42</v>
      </c>
      <c r="V342" s="21">
        <f t="shared" si="146"/>
        <v>27720</v>
      </c>
      <c r="W342" s="21">
        <f t="shared" si="147"/>
        <v>38280</v>
      </c>
      <c r="X342" s="21">
        <f t="shared" si="148"/>
        <v>39780</v>
      </c>
      <c r="Y342" s="19"/>
      <c r="Z342" s="19"/>
      <c r="AA342" s="21">
        <f t="shared" si="149"/>
        <v>39780</v>
      </c>
      <c r="AB342" s="27">
        <v>3.0000000000000001E-3</v>
      </c>
      <c r="AC342" s="26">
        <f t="shared" ref="AC342:AC343" si="150">AA342*AB342</f>
        <v>119.34</v>
      </c>
      <c r="AD342" s="84">
        <f t="shared" si="97"/>
        <v>119.34</v>
      </c>
    </row>
    <row r="343" spans="1:30" s="2" customFormat="1" ht="30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>
        <v>2117</v>
      </c>
      <c r="K343" s="19">
        <v>200</v>
      </c>
      <c r="L343" s="21">
        <f t="shared" si="145"/>
        <v>423400</v>
      </c>
      <c r="M343" s="19">
        <v>1</v>
      </c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21">
        <f t="shared" si="148"/>
        <v>423400</v>
      </c>
      <c r="Y343" s="19"/>
      <c r="Z343" s="19"/>
      <c r="AA343" s="21">
        <f t="shared" si="149"/>
        <v>423400</v>
      </c>
      <c r="AB343" s="19"/>
      <c r="AC343" s="26">
        <f t="shared" si="150"/>
        <v>0</v>
      </c>
      <c r="AD343" s="84">
        <f t="shared" ref="AD343:AD406" si="151">AA343*AB343</f>
        <v>0</v>
      </c>
    </row>
    <row r="344" spans="1:30" s="2" customFormat="1" ht="23.25" x14ac:dyDescent="0.2">
      <c r="A344" s="157" t="s">
        <v>456</v>
      </c>
      <c r="B344" s="158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9"/>
      <c r="AD344" s="93"/>
    </row>
    <row r="345" spans="1:30" s="2" customFormat="1" ht="23.25" x14ac:dyDescent="0.2">
      <c r="A345" s="19">
        <v>39</v>
      </c>
      <c r="B345" s="19" t="s">
        <v>183</v>
      </c>
      <c r="C345" s="19">
        <v>503</v>
      </c>
      <c r="D345" s="19">
        <v>409</v>
      </c>
      <c r="E345" s="19" t="s">
        <v>157</v>
      </c>
      <c r="F345" s="19">
        <v>2</v>
      </c>
      <c r="G345" s="19">
        <v>2</v>
      </c>
      <c r="H345" s="19">
        <v>1</v>
      </c>
      <c r="I345" s="19">
        <v>43</v>
      </c>
      <c r="J345" s="16">
        <f>(G345*400)+(H345*100)+I345</f>
        <v>943</v>
      </c>
      <c r="K345" s="19">
        <v>310</v>
      </c>
      <c r="L345" s="21">
        <f t="shared" si="145"/>
        <v>292330</v>
      </c>
      <c r="M345" s="19">
        <v>1</v>
      </c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84">
        <f t="shared" si="151"/>
        <v>0</v>
      </c>
    </row>
    <row r="346" spans="1:30" s="2" customFormat="1" ht="23.25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>
        <v>5.5</v>
      </c>
      <c r="K346" s="19">
        <v>310</v>
      </c>
      <c r="L346" s="21">
        <f t="shared" si="145"/>
        <v>1705</v>
      </c>
      <c r="M346" s="19">
        <v>2</v>
      </c>
      <c r="N346" s="19">
        <v>100</v>
      </c>
      <c r="O346" s="19" t="s">
        <v>79</v>
      </c>
      <c r="P346" s="19" t="s">
        <v>54</v>
      </c>
      <c r="Q346" s="19">
        <v>22</v>
      </c>
      <c r="R346" s="19"/>
      <c r="S346" s="19">
        <v>7900</v>
      </c>
      <c r="T346" s="19">
        <v>93</v>
      </c>
      <c r="U346" s="29">
        <v>0.14000000000000001</v>
      </c>
      <c r="V346" s="21">
        <f t="shared" ref="V346:V347" si="152">Q346*S346*U346</f>
        <v>24332.000000000004</v>
      </c>
      <c r="W346" s="21">
        <f t="shared" ref="W346:W347" si="153">Q346*S346-V346</f>
        <v>149468</v>
      </c>
      <c r="X346" s="21">
        <f t="shared" ref="X346:X348" si="154">L346+W346</f>
        <v>151173</v>
      </c>
      <c r="Y346" s="19"/>
      <c r="Z346" s="19"/>
      <c r="AA346" s="21">
        <f t="shared" ref="AA346:AA348" si="155">X346-Z346</f>
        <v>151173</v>
      </c>
      <c r="AB346" s="27">
        <v>2.0000000000000001E-4</v>
      </c>
      <c r="AC346" s="26"/>
      <c r="AD346" s="84"/>
    </row>
    <row r="347" spans="1:30" s="2" customFormat="1" ht="23.25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>
        <v>5.25</v>
      </c>
      <c r="K347" s="19">
        <v>310</v>
      </c>
      <c r="L347" s="21">
        <f t="shared" si="145"/>
        <v>1627.5</v>
      </c>
      <c r="M347" s="19">
        <v>3</v>
      </c>
      <c r="N347" s="19">
        <v>100</v>
      </c>
      <c r="O347" s="19" t="s">
        <v>79</v>
      </c>
      <c r="P347" s="19" t="s">
        <v>184</v>
      </c>
      <c r="Q347" s="19">
        <v>21</v>
      </c>
      <c r="R347" s="19"/>
      <c r="S347" s="19">
        <v>2650</v>
      </c>
      <c r="T347" s="19">
        <v>9</v>
      </c>
      <c r="U347" s="29">
        <v>0.35</v>
      </c>
      <c r="V347" s="21">
        <f t="shared" si="152"/>
        <v>19477.5</v>
      </c>
      <c r="W347" s="21">
        <f t="shared" si="153"/>
        <v>36172.5</v>
      </c>
      <c r="X347" s="21">
        <f t="shared" si="154"/>
        <v>37800</v>
      </c>
      <c r="Y347" s="19"/>
      <c r="Z347" s="19"/>
      <c r="AA347" s="21">
        <f t="shared" si="155"/>
        <v>37800</v>
      </c>
      <c r="AB347" s="27">
        <v>3.0000000000000001E-3</v>
      </c>
      <c r="AC347" s="26">
        <f t="shared" ref="AC347:AC348" si="156">AA347*AB347</f>
        <v>113.4</v>
      </c>
      <c r="AD347" s="84">
        <f t="shared" si="151"/>
        <v>113.4</v>
      </c>
    </row>
    <row r="348" spans="1:30" s="2" customFormat="1" ht="23.25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>
        <v>900</v>
      </c>
      <c r="K348" s="19">
        <v>310</v>
      </c>
      <c r="L348" s="21">
        <f t="shared" si="145"/>
        <v>279000</v>
      </c>
      <c r="M348" s="19">
        <v>1</v>
      </c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21">
        <f t="shared" si="154"/>
        <v>279000</v>
      </c>
      <c r="Y348" s="19"/>
      <c r="Z348" s="19"/>
      <c r="AA348" s="21">
        <f t="shared" si="155"/>
        <v>279000</v>
      </c>
      <c r="AB348" s="19"/>
      <c r="AC348" s="26">
        <f t="shared" si="156"/>
        <v>0</v>
      </c>
      <c r="AD348" s="84">
        <f t="shared" si="151"/>
        <v>0</v>
      </c>
    </row>
    <row r="349" spans="1:30" s="2" customFormat="1" ht="17.2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21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21"/>
      <c r="Y349" s="19"/>
      <c r="Z349" s="19"/>
      <c r="AA349" s="21"/>
      <c r="AB349" s="19"/>
      <c r="AC349" s="26"/>
      <c r="AD349" s="84"/>
    </row>
    <row r="350" spans="1:30" s="2" customFormat="1" ht="18.7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30">
        <f>SUM(AC346:AC348)</f>
        <v>113.4</v>
      </c>
      <c r="AD350" s="84">
        <f t="shared" si="151"/>
        <v>0</v>
      </c>
    </row>
    <row r="351" spans="1:30" s="2" customFormat="1" ht="23.25" x14ac:dyDescent="0.2">
      <c r="A351" s="157" t="s">
        <v>490</v>
      </c>
      <c r="B351" s="158"/>
      <c r="C351" s="158"/>
      <c r="D351" s="158"/>
      <c r="E351" s="158"/>
      <c r="F351" s="15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9"/>
      <c r="AD351" s="93"/>
    </row>
    <row r="352" spans="1:30" s="2" customFormat="1" ht="23.25" x14ac:dyDescent="0.2">
      <c r="A352" s="19">
        <v>40</v>
      </c>
      <c r="B352" s="19" t="s">
        <v>182</v>
      </c>
      <c r="C352" s="19">
        <v>570</v>
      </c>
      <c r="D352" s="19">
        <v>2219</v>
      </c>
      <c r="E352" s="19" t="s">
        <v>157</v>
      </c>
      <c r="F352" s="19">
        <v>2</v>
      </c>
      <c r="G352" s="19">
        <v>14</v>
      </c>
      <c r="H352" s="19">
        <v>2</v>
      </c>
      <c r="I352" s="19">
        <v>83</v>
      </c>
      <c r="J352" s="100">
        <f>(G352*400)+(H352*100)+I352</f>
        <v>5883</v>
      </c>
      <c r="K352" s="19">
        <v>310</v>
      </c>
      <c r="L352" s="53">
        <f t="shared" ref="L352:L362" si="157">J352*K352</f>
        <v>1823730</v>
      </c>
      <c r="M352" s="19">
        <v>1</v>
      </c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84">
        <f t="shared" si="151"/>
        <v>0</v>
      </c>
    </row>
    <row r="353" spans="1:30" s="2" customFormat="1" ht="23.25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>
        <v>16</v>
      </c>
      <c r="K353" s="19">
        <v>310</v>
      </c>
      <c r="L353" s="21">
        <f t="shared" si="157"/>
        <v>4960</v>
      </c>
      <c r="M353" s="19">
        <v>2</v>
      </c>
      <c r="N353" s="19">
        <v>100</v>
      </c>
      <c r="O353" s="19" t="s">
        <v>53</v>
      </c>
      <c r="P353" s="19" t="s">
        <v>54</v>
      </c>
      <c r="Q353" s="19">
        <v>64</v>
      </c>
      <c r="R353" s="19"/>
      <c r="S353" s="19">
        <v>8200</v>
      </c>
      <c r="T353" s="19">
        <v>60</v>
      </c>
      <c r="U353" s="29">
        <v>0.85</v>
      </c>
      <c r="V353" s="21">
        <f t="shared" ref="V353:V361" si="158">Q353*S353*U353</f>
        <v>446080</v>
      </c>
      <c r="W353" s="21">
        <f t="shared" ref="W353:W361" si="159">Q353*S353-V353</f>
        <v>78720</v>
      </c>
      <c r="X353" s="21">
        <f t="shared" ref="X353:X362" si="160">L353+W353</f>
        <v>83680</v>
      </c>
      <c r="Y353" s="19"/>
      <c r="Z353" s="19"/>
      <c r="AA353" s="21">
        <f t="shared" ref="AA353:AA362" si="161">X353-Z353</f>
        <v>83680</v>
      </c>
      <c r="AB353" s="27">
        <v>2.0000000000000001E-4</v>
      </c>
      <c r="AC353" s="26"/>
      <c r="AD353" s="84"/>
    </row>
    <row r="354" spans="1:30" s="2" customFormat="1" ht="23.25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>
        <v>9.5</v>
      </c>
      <c r="K354" s="19">
        <v>310</v>
      </c>
      <c r="L354" s="21">
        <f t="shared" si="157"/>
        <v>2945</v>
      </c>
      <c r="M354" s="19">
        <v>3</v>
      </c>
      <c r="N354" s="19">
        <v>100</v>
      </c>
      <c r="O354" s="19" t="s">
        <v>53</v>
      </c>
      <c r="P354" s="19" t="s">
        <v>82</v>
      </c>
      <c r="Q354" s="19">
        <v>38</v>
      </c>
      <c r="R354" s="19"/>
      <c r="S354" s="19">
        <v>6200</v>
      </c>
      <c r="T354" s="19">
        <v>18</v>
      </c>
      <c r="U354" s="29">
        <v>0.65</v>
      </c>
      <c r="V354" s="21">
        <f t="shared" si="158"/>
        <v>153140</v>
      </c>
      <c r="W354" s="21">
        <f t="shared" si="159"/>
        <v>82460</v>
      </c>
      <c r="X354" s="21">
        <f t="shared" si="160"/>
        <v>85405</v>
      </c>
      <c r="Y354" s="19"/>
      <c r="Z354" s="19"/>
      <c r="AA354" s="21">
        <f t="shared" si="161"/>
        <v>85405</v>
      </c>
      <c r="AB354" s="27">
        <v>3.0000000000000001E-3</v>
      </c>
      <c r="AC354" s="26">
        <f t="shared" ref="AC354:AC362" si="162">AA354*AB354</f>
        <v>256.21500000000003</v>
      </c>
      <c r="AD354" s="84">
        <f t="shared" si="151"/>
        <v>256.21500000000003</v>
      </c>
    </row>
    <row r="355" spans="1:30" s="2" customFormat="1" ht="23.25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>
        <v>2.25</v>
      </c>
      <c r="K355" s="19">
        <v>310</v>
      </c>
      <c r="L355" s="21">
        <f t="shared" si="157"/>
        <v>697.5</v>
      </c>
      <c r="M355" s="19">
        <v>3</v>
      </c>
      <c r="N355" s="19">
        <v>100</v>
      </c>
      <c r="O355" s="19" t="s">
        <v>53</v>
      </c>
      <c r="P355" s="19" t="s">
        <v>185</v>
      </c>
      <c r="Q355" s="19">
        <v>9</v>
      </c>
      <c r="R355" s="19"/>
      <c r="S355" s="19">
        <v>2200</v>
      </c>
      <c r="T355" s="19">
        <v>18</v>
      </c>
      <c r="U355" s="29">
        <v>0.65</v>
      </c>
      <c r="V355" s="21">
        <f t="shared" si="158"/>
        <v>12870</v>
      </c>
      <c r="W355" s="21">
        <f t="shared" si="159"/>
        <v>6930</v>
      </c>
      <c r="X355" s="21">
        <f t="shared" si="160"/>
        <v>7627.5</v>
      </c>
      <c r="Y355" s="19"/>
      <c r="Z355" s="19"/>
      <c r="AA355" s="21">
        <f t="shared" si="161"/>
        <v>7627.5</v>
      </c>
      <c r="AB355" s="27">
        <v>3.0000000000000001E-3</v>
      </c>
      <c r="AC355" s="26">
        <f t="shared" si="162"/>
        <v>22.8825</v>
      </c>
      <c r="AD355" s="84">
        <f t="shared" si="151"/>
        <v>22.8825</v>
      </c>
    </row>
    <row r="356" spans="1:30" s="2" customFormat="1" ht="23.25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>
        <v>3</v>
      </c>
      <c r="K356" s="19">
        <v>310</v>
      </c>
      <c r="L356" s="21">
        <f t="shared" si="157"/>
        <v>930</v>
      </c>
      <c r="M356" s="19">
        <v>2</v>
      </c>
      <c r="N356" s="19">
        <v>504</v>
      </c>
      <c r="O356" s="19" t="s">
        <v>53</v>
      </c>
      <c r="P356" s="19" t="s">
        <v>78</v>
      </c>
      <c r="Q356" s="19">
        <v>12</v>
      </c>
      <c r="R356" s="19"/>
      <c r="S356" s="19">
        <v>2650</v>
      </c>
      <c r="T356" s="19">
        <v>15</v>
      </c>
      <c r="U356" s="29">
        <v>0.5</v>
      </c>
      <c r="V356" s="21">
        <f t="shared" si="158"/>
        <v>15900</v>
      </c>
      <c r="W356" s="21">
        <f t="shared" si="159"/>
        <v>15900</v>
      </c>
      <c r="X356" s="21">
        <f t="shared" si="160"/>
        <v>16830</v>
      </c>
      <c r="Y356" s="19"/>
      <c r="Z356" s="19"/>
      <c r="AA356" s="21">
        <f t="shared" si="161"/>
        <v>16830</v>
      </c>
      <c r="AB356" s="27">
        <v>2.0000000000000001E-4</v>
      </c>
      <c r="AC356" s="26"/>
      <c r="AD356" s="84"/>
    </row>
    <row r="357" spans="1:30" s="2" customFormat="1" ht="23.25" x14ac:dyDescent="0.2">
      <c r="A357" s="154" t="s">
        <v>187</v>
      </c>
      <c r="B357" s="155"/>
      <c r="C357" s="155"/>
      <c r="D357" s="155"/>
      <c r="E357" s="155"/>
      <c r="F357" s="155"/>
      <c r="G357" s="155"/>
      <c r="H357" s="155"/>
      <c r="I357" s="156"/>
      <c r="J357" s="19">
        <v>17</v>
      </c>
      <c r="K357" s="19">
        <v>310</v>
      </c>
      <c r="L357" s="21">
        <f t="shared" si="157"/>
        <v>5270</v>
      </c>
      <c r="M357" s="19">
        <v>2</v>
      </c>
      <c r="N357" s="19">
        <v>100</v>
      </c>
      <c r="O357" s="19" t="s">
        <v>53</v>
      </c>
      <c r="P357" s="19" t="s">
        <v>54</v>
      </c>
      <c r="Q357" s="19">
        <v>68</v>
      </c>
      <c r="R357" s="19"/>
      <c r="S357" s="19">
        <v>8200</v>
      </c>
      <c r="T357" s="19">
        <v>50</v>
      </c>
      <c r="U357" s="29">
        <v>0.85</v>
      </c>
      <c r="V357" s="21">
        <f t="shared" si="158"/>
        <v>473960</v>
      </c>
      <c r="W357" s="21">
        <f t="shared" si="159"/>
        <v>83640</v>
      </c>
      <c r="X357" s="21">
        <f t="shared" si="160"/>
        <v>88910</v>
      </c>
      <c r="Y357" s="19"/>
      <c r="Z357" s="19"/>
      <c r="AA357" s="21">
        <f t="shared" si="161"/>
        <v>88910</v>
      </c>
      <c r="AB357" s="27">
        <v>2.0000000000000001E-4</v>
      </c>
      <c r="AC357" s="26"/>
      <c r="AD357" s="84"/>
    </row>
    <row r="358" spans="1:30" s="2" customFormat="1" ht="23.25" x14ac:dyDescent="0.2">
      <c r="A358" s="154" t="s">
        <v>188</v>
      </c>
      <c r="B358" s="155"/>
      <c r="C358" s="155"/>
      <c r="D358" s="155"/>
      <c r="E358" s="155"/>
      <c r="F358" s="155"/>
      <c r="G358" s="155"/>
      <c r="H358" s="155"/>
      <c r="I358" s="156"/>
      <c r="J358" s="19">
        <v>8</v>
      </c>
      <c r="K358" s="19">
        <v>310</v>
      </c>
      <c r="L358" s="21">
        <f t="shared" si="157"/>
        <v>2480</v>
      </c>
      <c r="M358" s="19">
        <v>3</v>
      </c>
      <c r="N358" s="19">
        <v>100</v>
      </c>
      <c r="O358" s="19" t="s">
        <v>79</v>
      </c>
      <c r="P358" s="19" t="s">
        <v>82</v>
      </c>
      <c r="Q358" s="19">
        <v>32</v>
      </c>
      <c r="R358" s="19"/>
      <c r="S358" s="19">
        <v>6200</v>
      </c>
      <c r="T358" s="19">
        <v>12</v>
      </c>
      <c r="U358" s="29">
        <v>0.5</v>
      </c>
      <c r="V358" s="21">
        <f t="shared" si="158"/>
        <v>99200</v>
      </c>
      <c r="W358" s="21">
        <f t="shared" si="159"/>
        <v>99200</v>
      </c>
      <c r="X358" s="21">
        <f t="shared" si="160"/>
        <v>101680</v>
      </c>
      <c r="Y358" s="19"/>
      <c r="Z358" s="19"/>
      <c r="AA358" s="21">
        <f t="shared" si="161"/>
        <v>101680</v>
      </c>
      <c r="AB358" s="27">
        <v>3.0000000000000001E-3</v>
      </c>
      <c r="AC358" s="26">
        <f t="shared" si="162"/>
        <v>305.04000000000002</v>
      </c>
      <c r="AD358" s="84"/>
    </row>
    <row r="359" spans="1:30" s="2" customFormat="1" ht="23.25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>
        <v>17</v>
      </c>
      <c r="K359" s="19">
        <v>310</v>
      </c>
      <c r="L359" s="21">
        <f t="shared" si="157"/>
        <v>5270</v>
      </c>
      <c r="M359" s="19">
        <v>2</v>
      </c>
      <c r="N359" s="19">
        <v>100</v>
      </c>
      <c r="O359" s="19" t="s">
        <v>53</v>
      </c>
      <c r="P359" s="19" t="s">
        <v>54</v>
      </c>
      <c r="Q359" s="19">
        <v>68</v>
      </c>
      <c r="R359" s="19"/>
      <c r="S359" s="19">
        <v>8200</v>
      </c>
      <c r="T359" s="19">
        <v>50</v>
      </c>
      <c r="U359" s="29">
        <v>0.85</v>
      </c>
      <c r="V359" s="21">
        <f t="shared" si="158"/>
        <v>473960</v>
      </c>
      <c r="W359" s="21">
        <f t="shared" si="159"/>
        <v>83640</v>
      </c>
      <c r="X359" s="21">
        <f t="shared" si="160"/>
        <v>88910</v>
      </c>
      <c r="Y359" s="19"/>
      <c r="Z359" s="19"/>
      <c r="AA359" s="21">
        <f t="shared" si="161"/>
        <v>88910</v>
      </c>
      <c r="AB359" s="27">
        <v>2.0000000000000001E-4</v>
      </c>
      <c r="AC359" s="26"/>
      <c r="AD359" s="84"/>
    </row>
    <row r="360" spans="1:30" s="2" customFormat="1" ht="23.25" x14ac:dyDescent="0.2">
      <c r="A360" s="154" t="s">
        <v>189</v>
      </c>
      <c r="B360" s="155"/>
      <c r="C360" s="155"/>
      <c r="D360" s="155"/>
      <c r="E360" s="155"/>
      <c r="F360" s="155"/>
      <c r="G360" s="155"/>
      <c r="H360" s="155"/>
      <c r="I360" s="156"/>
      <c r="J360" s="19">
        <v>11.75</v>
      </c>
      <c r="K360" s="19">
        <v>310</v>
      </c>
      <c r="L360" s="21">
        <f t="shared" si="157"/>
        <v>3642.5</v>
      </c>
      <c r="M360" s="19">
        <v>2</v>
      </c>
      <c r="N360" s="19">
        <v>100</v>
      </c>
      <c r="O360" s="19" t="s">
        <v>79</v>
      </c>
      <c r="P360" s="19" t="s">
        <v>54</v>
      </c>
      <c r="Q360" s="19">
        <v>47</v>
      </c>
      <c r="R360" s="19"/>
      <c r="S360" s="19">
        <v>7900</v>
      </c>
      <c r="T360" s="19">
        <v>40</v>
      </c>
      <c r="U360" s="29">
        <v>0.93</v>
      </c>
      <c r="V360" s="21">
        <f t="shared" si="158"/>
        <v>345309</v>
      </c>
      <c r="W360" s="21">
        <f t="shared" si="159"/>
        <v>25991</v>
      </c>
      <c r="X360" s="21">
        <f t="shared" si="160"/>
        <v>29633.5</v>
      </c>
      <c r="Y360" s="19"/>
      <c r="Z360" s="19"/>
      <c r="AA360" s="21">
        <f t="shared" si="161"/>
        <v>29633.5</v>
      </c>
      <c r="AB360" s="27">
        <v>2.0000000000000001E-4</v>
      </c>
      <c r="AC360" s="26"/>
      <c r="AD360" s="84"/>
    </row>
    <row r="361" spans="1:30" s="2" customFormat="1" ht="23.25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>
        <v>6.25</v>
      </c>
      <c r="K361" s="19">
        <v>310</v>
      </c>
      <c r="L361" s="21">
        <f t="shared" si="157"/>
        <v>1937.5</v>
      </c>
      <c r="M361" s="19">
        <v>2</v>
      </c>
      <c r="N361" s="19">
        <v>100</v>
      </c>
      <c r="O361" s="19" t="s">
        <v>79</v>
      </c>
      <c r="P361" s="19" t="s">
        <v>186</v>
      </c>
      <c r="Q361" s="19">
        <v>25</v>
      </c>
      <c r="R361" s="19"/>
      <c r="S361" s="19">
        <v>6200</v>
      </c>
      <c r="T361" s="19">
        <v>12</v>
      </c>
      <c r="U361" s="29">
        <v>0.5</v>
      </c>
      <c r="V361" s="21">
        <f t="shared" si="158"/>
        <v>77500</v>
      </c>
      <c r="W361" s="21">
        <f t="shared" si="159"/>
        <v>77500</v>
      </c>
      <c r="X361" s="21">
        <f t="shared" si="160"/>
        <v>79437.5</v>
      </c>
      <c r="Y361" s="19"/>
      <c r="Z361" s="19"/>
      <c r="AA361" s="21">
        <f t="shared" si="161"/>
        <v>79437.5</v>
      </c>
      <c r="AB361" s="27">
        <v>3.0000000000000001E-3</v>
      </c>
      <c r="AC361" s="26">
        <f t="shared" si="162"/>
        <v>238.3125</v>
      </c>
      <c r="AD361" s="84"/>
    </row>
    <row r="362" spans="1:30" s="2" customFormat="1" ht="23.25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>
        <v>5522</v>
      </c>
      <c r="K362" s="19">
        <v>310</v>
      </c>
      <c r="L362" s="53">
        <f t="shared" si="157"/>
        <v>1711820</v>
      </c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21">
        <f t="shared" si="160"/>
        <v>1711820</v>
      </c>
      <c r="Y362" s="19"/>
      <c r="Z362" s="19"/>
      <c r="AA362" s="21">
        <f t="shared" si="161"/>
        <v>1711820</v>
      </c>
      <c r="AB362" s="19"/>
      <c r="AC362" s="26">
        <f t="shared" si="162"/>
        <v>0</v>
      </c>
      <c r="AD362" s="84">
        <f t="shared" si="151"/>
        <v>0</v>
      </c>
    </row>
    <row r="363" spans="1:30" s="2" customFormat="1" ht="13.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84">
        <f t="shared" si="151"/>
        <v>0</v>
      </c>
    </row>
    <row r="364" spans="1:30" s="2" customFormat="1" ht="0.7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84">
        <f t="shared" si="151"/>
        <v>0</v>
      </c>
    </row>
    <row r="365" spans="1:30" s="2" customFormat="1" ht="3" hidden="1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84">
        <f t="shared" si="151"/>
        <v>0</v>
      </c>
    </row>
    <row r="366" spans="1:30" s="2" customFormat="1" ht="23.25" hidden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84">
        <f t="shared" si="151"/>
        <v>0</v>
      </c>
    </row>
    <row r="367" spans="1:30" s="2" customFormat="1" ht="23.25" hidden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84">
        <f t="shared" si="151"/>
        <v>0</v>
      </c>
    </row>
    <row r="368" spans="1:30" s="2" customFormat="1" ht="23.25" hidden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84">
        <f t="shared" si="151"/>
        <v>0</v>
      </c>
    </row>
    <row r="369" spans="1:30" s="2" customFormat="1" ht="23.25" hidden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84">
        <f t="shared" si="151"/>
        <v>0</v>
      </c>
    </row>
    <row r="370" spans="1:30" s="2" customFormat="1" ht="23.25" hidden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84">
        <f t="shared" si="151"/>
        <v>0</v>
      </c>
    </row>
    <row r="371" spans="1:30" s="2" customFormat="1" ht="23.25" hidden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84">
        <f t="shared" si="151"/>
        <v>0</v>
      </c>
    </row>
    <row r="372" spans="1:30" s="2" customFormat="1" ht="23.25" x14ac:dyDescent="0.2">
      <c r="A372" s="157" t="s">
        <v>190</v>
      </c>
      <c r="B372" s="158"/>
      <c r="C372" s="158"/>
      <c r="D372" s="158"/>
      <c r="E372" s="158"/>
      <c r="F372" s="15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9"/>
      <c r="AD372" s="93">
        <f t="shared" si="151"/>
        <v>0</v>
      </c>
    </row>
    <row r="373" spans="1:30" s="2" customFormat="1" ht="23.25" x14ac:dyDescent="0.2">
      <c r="A373" s="19">
        <v>41</v>
      </c>
      <c r="B373" s="19" t="s">
        <v>191</v>
      </c>
      <c r="C373" s="19">
        <v>707</v>
      </c>
      <c r="D373" s="19">
        <v>408</v>
      </c>
      <c r="E373" s="19" t="s">
        <v>157</v>
      </c>
      <c r="F373" s="19">
        <v>2</v>
      </c>
      <c r="G373" s="19">
        <v>20</v>
      </c>
      <c r="H373" s="19">
        <v>2</v>
      </c>
      <c r="I373" s="19">
        <v>48</v>
      </c>
      <c r="J373" s="100">
        <f>(G373*400)+(H373*100)+I373</f>
        <v>8248</v>
      </c>
      <c r="K373" s="19">
        <v>580</v>
      </c>
      <c r="L373" s="53">
        <f t="shared" ref="L373:L380" si="163">J373*K373</f>
        <v>4783840</v>
      </c>
      <c r="M373" s="19">
        <v>1</v>
      </c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84">
        <f t="shared" si="151"/>
        <v>0</v>
      </c>
    </row>
    <row r="374" spans="1:30" s="2" customFormat="1" ht="23.25" x14ac:dyDescent="0.2">
      <c r="A374" s="154" t="s">
        <v>459</v>
      </c>
      <c r="B374" s="155"/>
      <c r="C374" s="155"/>
      <c r="D374" s="155"/>
      <c r="E374" s="155"/>
      <c r="F374" s="155"/>
      <c r="G374" s="155"/>
      <c r="H374" s="155"/>
      <c r="I374" s="156"/>
      <c r="J374" s="19">
        <v>10.5</v>
      </c>
      <c r="K374" s="19">
        <v>580</v>
      </c>
      <c r="L374" s="21">
        <f t="shared" si="163"/>
        <v>6090</v>
      </c>
      <c r="M374" s="19">
        <v>2</v>
      </c>
      <c r="N374" s="19">
        <v>100</v>
      </c>
      <c r="O374" s="19" t="s">
        <v>79</v>
      </c>
      <c r="P374" s="19" t="s">
        <v>54</v>
      </c>
      <c r="Q374" s="19">
        <v>42</v>
      </c>
      <c r="R374" s="19"/>
      <c r="S374" s="19">
        <v>7900</v>
      </c>
      <c r="T374" s="19">
        <v>80</v>
      </c>
      <c r="U374" s="29">
        <v>0.93</v>
      </c>
      <c r="V374" s="21">
        <f t="shared" ref="V374:V379" si="164">Q374*S374*U374</f>
        <v>308574</v>
      </c>
      <c r="W374" s="21">
        <f t="shared" ref="W374:W379" si="165">Q374*S374-V374</f>
        <v>23226</v>
      </c>
      <c r="X374" s="21">
        <f t="shared" ref="X374:X380" si="166">L374+W374</f>
        <v>29316</v>
      </c>
      <c r="Y374" s="19"/>
      <c r="Z374" s="19"/>
      <c r="AA374" s="21">
        <f t="shared" ref="AA374:AA380" si="167">X374-Z374</f>
        <v>29316</v>
      </c>
      <c r="AB374" s="27">
        <v>2.0000000000000001E-4</v>
      </c>
      <c r="AC374" s="26"/>
      <c r="AD374" s="84"/>
    </row>
    <row r="375" spans="1:30" s="2" customFormat="1" ht="23.25" x14ac:dyDescent="0.2">
      <c r="A375" s="154" t="s">
        <v>192</v>
      </c>
      <c r="B375" s="155"/>
      <c r="C375" s="155"/>
      <c r="D375" s="155"/>
      <c r="E375" s="155"/>
      <c r="F375" s="155"/>
      <c r="G375" s="155"/>
      <c r="H375" s="155"/>
      <c r="I375" s="156"/>
      <c r="J375" s="19">
        <v>11.75</v>
      </c>
      <c r="K375" s="19">
        <v>580</v>
      </c>
      <c r="L375" s="21">
        <f t="shared" si="163"/>
        <v>6815</v>
      </c>
      <c r="M375" s="19">
        <v>2</v>
      </c>
      <c r="N375" s="19">
        <v>100</v>
      </c>
      <c r="O375" s="19" t="s">
        <v>79</v>
      </c>
      <c r="P375" s="19" t="s">
        <v>54</v>
      </c>
      <c r="Q375" s="19">
        <v>47</v>
      </c>
      <c r="R375" s="19"/>
      <c r="S375" s="19">
        <v>7900</v>
      </c>
      <c r="T375" s="19">
        <v>25</v>
      </c>
      <c r="U375" s="29">
        <v>0.93</v>
      </c>
      <c r="V375" s="21">
        <f t="shared" si="164"/>
        <v>345309</v>
      </c>
      <c r="W375" s="21">
        <f t="shared" si="165"/>
        <v>25991</v>
      </c>
      <c r="X375" s="21">
        <f t="shared" si="166"/>
        <v>32806</v>
      </c>
      <c r="Y375" s="19"/>
      <c r="Z375" s="19"/>
      <c r="AA375" s="21">
        <f t="shared" si="167"/>
        <v>32806</v>
      </c>
      <c r="AB375" s="27">
        <v>2.0000000000000001E-4</v>
      </c>
      <c r="AC375" s="26"/>
      <c r="AD375" s="84"/>
    </row>
    <row r="376" spans="1:30" s="2" customFormat="1" ht="23.25" x14ac:dyDescent="0.2">
      <c r="A376" s="154" t="s">
        <v>193</v>
      </c>
      <c r="B376" s="155"/>
      <c r="C376" s="155"/>
      <c r="D376" s="155"/>
      <c r="E376" s="155"/>
      <c r="F376" s="155"/>
      <c r="G376" s="155"/>
      <c r="H376" s="155"/>
      <c r="I376" s="156"/>
      <c r="J376" s="19">
        <v>3</v>
      </c>
      <c r="K376" s="19">
        <v>580</v>
      </c>
      <c r="L376" s="21">
        <f t="shared" si="163"/>
        <v>1740</v>
      </c>
      <c r="M376" s="19">
        <v>2</v>
      </c>
      <c r="N376" s="19">
        <v>100</v>
      </c>
      <c r="O376" s="19" t="s">
        <v>109</v>
      </c>
      <c r="P376" s="19" t="s">
        <v>54</v>
      </c>
      <c r="Q376" s="19">
        <v>12</v>
      </c>
      <c r="R376" s="19"/>
      <c r="S376" s="19">
        <v>7900</v>
      </c>
      <c r="T376" s="19">
        <v>30</v>
      </c>
      <c r="U376" s="29">
        <v>0.5</v>
      </c>
      <c r="V376" s="21">
        <f t="shared" si="164"/>
        <v>47400</v>
      </c>
      <c r="W376" s="21">
        <f t="shared" si="165"/>
        <v>47400</v>
      </c>
      <c r="X376" s="21">
        <f t="shared" si="166"/>
        <v>49140</v>
      </c>
      <c r="Y376" s="19"/>
      <c r="Z376" s="19"/>
      <c r="AA376" s="21">
        <f t="shared" si="167"/>
        <v>49140</v>
      </c>
      <c r="AB376" s="27">
        <v>2.0000000000000001E-4</v>
      </c>
      <c r="AC376" s="26"/>
      <c r="AD376" s="84"/>
    </row>
    <row r="377" spans="1:30" s="2" customFormat="1" ht="23.25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>
        <v>2.25</v>
      </c>
      <c r="K377" s="19">
        <v>580</v>
      </c>
      <c r="L377" s="21">
        <f t="shared" si="163"/>
        <v>1305</v>
      </c>
      <c r="M377" s="19">
        <v>3</v>
      </c>
      <c r="N377" s="19">
        <v>100</v>
      </c>
      <c r="O377" s="19" t="s">
        <v>109</v>
      </c>
      <c r="P377" s="19" t="s">
        <v>195</v>
      </c>
      <c r="Q377" s="19">
        <v>9</v>
      </c>
      <c r="R377" s="19"/>
      <c r="S377" s="19">
        <v>5900</v>
      </c>
      <c r="T377" s="19">
        <v>13</v>
      </c>
      <c r="U377" s="29">
        <v>0.16</v>
      </c>
      <c r="V377" s="21">
        <f t="shared" si="164"/>
        <v>8496</v>
      </c>
      <c r="W377" s="21">
        <f t="shared" si="165"/>
        <v>44604</v>
      </c>
      <c r="X377" s="21">
        <f t="shared" si="166"/>
        <v>45909</v>
      </c>
      <c r="Y377" s="19"/>
      <c r="Z377" s="19"/>
      <c r="AA377" s="21">
        <f t="shared" si="167"/>
        <v>45909</v>
      </c>
      <c r="AB377" s="27">
        <v>3.0000000000000001E-3</v>
      </c>
      <c r="AC377" s="26">
        <f t="shared" ref="AC377:AC380" si="168">AA377*AB377</f>
        <v>137.727</v>
      </c>
      <c r="AD377" s="84">
        <f t="shared" si="151"/>
        <v>137.727</v>
      </c>
    </row>
    <row r="378" spans="1:30" s="2" customFormat="1" ht="23.25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>
        <v>2.25</v>
      </c>
      <c r="K378" s="19">
        <v>580</v>
      </c>
      <c r="L378" s="21">
        <f t="shared" si="163"/>
        <v>1305</v>
      </c>
      <c r="M378" s="19">
        <v>2</v>
      </c>
      <c r="N378" s="19">
        <v>100</v>
      </c>
      <c r="O378" s="19" t="s">
        <v>109</v>
      </c>
      <c r="P378" s="19" t="s">
        <v>63</v>
      </c>
      <c r="Q378" s="19">
        <v>9</v>
      </c>
      <c r="R378" s="19"/>
      <c r="S378" s="19">
        <v>2650</v>
      </c>
      <c r="T378" s="19">
        <v>13</v>
      </c>
      <c r="U378" s="29">
        <v>0.16</v>
      </c>
      <c r="V378" s="21">
        <f t="shared" si="164"/>
        <v>3816</v>
      </c>
      <c r="W378" s="21">
        <f t="shared" si="165"/>
        <v>20034</v>
      </c>
      <c r="X378" s="21">
        <f t="shared" si="166"/>
        <v>21339</v>
      </c>
      <c r="Y378" s="19"/>
      <c r="Z378" s="19"/>
      <c r="AA378" s="21">
        <f t="shared" si="167"/>
        <v>21339</v>
      </c>
      <c r="AB378" s="27">
        <v>3.0000000000000001E-3</v>
      </c>
      <c r="AC378" s="26">
        <f t="shared" si="168"/>
        <v>64.016999999999996</v>
      </c>
      <c r="AD378" s="84">
        <f t="shared" si="151"/>
        <v>64.016999999999996</v>
      </c>
    </row>
    <row r="379" spans="1:30" s="2" customFormat="1" ht="23.25" x14ac:dyDescent="0.2">
      <c r="A379" s="154" t="s">
        <v>194</v>
      </c>
      <c r="B379" s="155"/>
      <c r="C379" s="155"/>
      <c r="D379" s="155"/>
      <c r="E379" s="155"/>
      <c r="F379" s="155"/>
      <c r="G379" s="155"/>
      <c r="H379" s="155"/>
      <c r="I379" s="156"/>
      <c r="J379" s="19">
        <v>3.75</v>
      </c>
      <c r="K379" s="19">
        <v>580</v>
      </c>
      <c r="L379" s="21">
        <f t="shared" si="163"/>
        <v>2175</v>
      </c>
      <c r="M379" s="19">
        <v>2</v>
      </c>
      <c r="N379" s="19">
        <v>100</v>
      </c>
      <c r="O379" s="19" t="s">
        <v>79</v>
      </c>
      <c r="P379" s="19" t="s">
        <v>54</v>
      </c>
      <c r="Q379" s="19">
        <v>15</v>
      </c>
      <c r="R379" s="19"/>
      <c r="S379" s="19">
        <v>7900</v>
      </c>
      <c r="T379" s="19">
        <v>60</v>
      </c>
      <c r="U379" s="29">
        <v>0.93</v>
      </c>
      <c r="V379" s="21">
        <f t="shared" si="164"/>
        <v>110205</v>
      </c>
      <c r="W379" s="21">
        <f t="shared" si="165"/>
        <v>8295</v>
      </c>
      <c r="X379" s="21">
        <f t="shared" si="166"/>
        <v>10470</v>
      </c>
      <c r="Y379" s="19"/>
      <c r="Z379" s="19"/>
      <c r="AA379" s="21">
        <f t="shared" si="167"/>
        <v>10470</v>
      </c>
      <c r="AB379" s="27">
        <v>2.0000000000000001E-4</v>
      </c>
      <c r="AC379" s="26"/>
      <c r="AD379" s="84"/>
    </row>
    <row r="380" spans="1:30" s="2" customFormat="1" ht="23.25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>
        <v>8114</v>
      </c>
      <c r="K380" s="19">
        <v>580</v>
      </c>
      <c r="L380" s="53">
        <f t="shared" si="163"/>
        <v>4706120</v>
      </c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21">
        <f t="shared" si="166"/>
        <v>4706120</v>
      </c>
      <c r="Y380" s="19"/>
      <c r="Z380" s="19"/>
      <c r="AA380" s="21">
        <f t="shared" si="167"/>
        <v>4706120</v>
      </c>
      <c r="AB380" s="19"/>
      <c r="AC380" s="26">
        <f t="shared" si="168"/>
        <v>0</v>
      </c>
      <c r="AD380" s="84">
        <f t="shared" si="151"/>
        <v>0</v>
      </c>
    </row>
    <row r="381" spans="1:30" s="2" customFormat="1" ht="23.25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84">
        <f t="shared" si="151"/>
        <v>0</v>
      </c>
    </row>
    <row r="382" spans="1:30" s="2" customFormat="1" ht="24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84">
        <f t="shared" si="151"/>
        <v>0</v>
      </c>
    </row>
    <row r="383" spans="1:30" s="2" customFormat="1" ht="23.25" hidden="1" x14ac:dyDescent="0.2">
      <c r="A383" s="157" t="s">
        <v>196</v>
      </c>
      <c r="B383" s="158"/>
      <c r="C383" s="158"/>
      <c r="D383" s="158"/>
      <c r="E383" s="158"/>
      <c r="F383" s="15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9"/>
      <c r="AD383" s="93"/>
    </row>
    <row r="384" spans="1:30" s="2" customFormat="1" ht="18.75" hidden="1" customHeight="1" x14ac:dyDescent="0.2">
      <c r="A384" s="19">
        <v>44</v>
      </c>
      <c r="B384" s="19" t="s">
        <v>197</v>
      </c>
      <c r="C384" s="19">
        <v>5</v>
      </c>
      <c r="D384" s="19">
        <v>2218</v>
      </c>
      <c r="E384" s="19" t="s">
        <v>157</v>
      </c>
      <c r="F384" s="19">
        <v>2</v>
      </c>
      <c r="G384" s="19">
        <v>0</v>
      </c>
      <c r="H384" s="19">
        <v>1</v>
      </c>
      <c r="I384" s="19">
        <v>61</v>
      </c>
      <c r="J384" s="16">
        <f>(G384*400)+(H384*100)+I384</f>
        <v>161</v>
      </c>
      <c r="K384" s="19">
        <v>200</v>
      </c>
      <c r="L384" s="21">
        <f t="shared" ref="L384:L387" si="169">J384*K384</f>
        <v>32200</v>
      </c>
      <c r="M384" s="19">
        <v>1</v>
      </c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84">
        <f t="shared" si="151"/>
        <v>0</v>
      </c>
    </row>
    <row r="385" spans="1:30" s="2" customFormat="1" ht="19.5" hidden="1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>
        <v>5</v>
      </c>
      <c r="K385" s="19">
        <v>200</v>
      </c>
      <c r="L385" s="21">
        <f t="shared" si="169"/>
        <v>1000</v>
      </c>
      <c r="M385" s="19">
        <v>2</v>
      </c>
      <c r="N385" s="19">
        <v>100</v>
      </c>
      <c r="O385" s="19" t="s">
        <v>79</v>
      </c>
      <c r="P385" s="19" t="s">
        <v>198</v>
      </c>
      <c r="Q385" s="19">
        <v>20</v>
      </c>
      <c r="R385" s="19"/>
      <c r="S385" s="19">
        <v>6900</v>
      </c>
      <c r="T385" s="19">
        <v>11</v>
      </c>
      <c r="U385" s="29">
        <v>0.45</v>
      </c>
      <c r="V385" s="21">
        <f t="shared" ref="V385:V386" si="170">Q385*S385*U385</f>
        <v>62100</v>
      </c>
      <c r="W385" s="21">
        <f t="shared" ref="W385:W386" si="171">Q385*S385-V385</f>
        <v>75900</v>
      </c>
      <c r="X385" s="21">
        <f t="shared" ref="X385:X387" si="172">L385+W385</f>
        <v>76900</v>
      </c>
      <c r="Y385" s="19"/>
      <c r="Z385" s="19"/>
      <c r="AA385" s="21">
        <f t="shared" ref="AA385:AA387" si="173">X385-Z385</f>
        <v>76900</v>
      </c>
      <c r="AB385" s="27">
        <v>3.0000000000000001E-3</v>
      </c>
      <c r="AC385" s="26">
        <f t="shared" ref="AC385:AC387" si="174">AA385*AB385</f>
        <v>230.70000000000002</v>
      </c>
      <c r="AD385" s="84">
        <f t="shared" si="151"/>
        <v>230.70000000000002</v>
      </c>
    </row>
    <row r="386" spans="1:30" s="2" customFormat="1" ht="18" hidden="1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>
        <v>9</v>
      </c>
      <c r="K386" s="19">
        <v>200</v>
      </c>
      <c r="L386" s="21">
        <f t="shared" si="169"/>
        <v>1800</v>
      </c>
      <c r="M386" s="19">
        <v>2</v>
      </c>
      <c r="N386" s="19">
        <v>100</v>
      </c>
      <c r="O386" s="19" t="s">
        <v>79</v>
      </c>
      <c r="P386" s="19" t="s">
        <v>54</v>
      </c>
      <c r="Q386" s="19">
        <v>36</v>
      </c>
      <c r="R386" s="19"/>
      <c r="S386" s="19">
        <v>6900</v>
      </c>
      <c r="T386" s="19">
        <v>20</v>
      </c>
      <c r="U386" s="29">
        <v>0.93</v>
      </c>
      <c r="V386" s="21">
        <f t="shared" si="170"/>
        <v>231012</v>
      </c>
      <c r="W386" s="21">
        <f t="shared" si="171"/>
        <v>17388</v>
      </c>
      <c r="X386" s="21">
        <f t="shared" si="172"/>
        <v>19188</v>
      </c>
      <c r="Y386" s="19"/>
      <c r="Z386" s="19"/>
      <c r="AA386" s="21">
        <f t="shared" si="173"/>
        <v>19188</v>
      </c>
      <c r="AB386" s="27">
        <v>2.0000000000000001E-4</v>
      </c>
      <c r="AC386" s="26"/>
      <c r="AD386" s="84"/>
    </row>
    <row r="387" spans="1:30" s="2" customFormat="1" ht="18.75" hidden="1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>
        <v>123</v>
      </c>
      <c r="K387" s="19">
        <v>200</v>
      </c>
      <c r="L387" s="21">
        <f t="shared" si="169"/>
        <v>24600</v>
      </c>
      <c r="M387" s="19">
        <v>1</v>
      </c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21">
        <f t="shared" si="172"/>
        <v>24600</v>
      </c>
      <c r="Y387" s="19"/>
      <c r="Z387" s="19"/>
      <c r="AA387" s="21">
        <f t="shared" si="173"/>
        <v>24600</v>
      </c>
      <c r="AB387" s="19"/>
      <c r="AC387" s="26">
        <f t="shared" si="174"/>
        <v>0</v>
      </c>
      <c r="AD387" s="84">
        <f t="shared" si="151"/>
        <v>0</v>
      </c>
    </row>
    <row r="388" spans="1:30" s="2" customFormat="1" ht="1.5" hidden="1" customHeight="1" x14ac:dyDescent="0.2">
      <c r="A388" s="157"/>
      <c r="B388" s="158"/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9"/>
      <c r="AD388" s="84">
        <f t="shared" si="151"/>
        <v>0</v>
      </c>
    </row>
    <row r="389" spans="1:30" s="2" customFormat="1" ht="23.25" hidden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4"/>
      <c r="K389" s="19"/>
      <c r="L389" s="21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84">
        <f t="shared" si="151"/>
        <v>0</v>
      </c>
    </row>
    <row r="390" spans="1:30" s="2" customFormat="1" ht="23.25" hidden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21"/>
      <c r="M390" s="19"/>
      <c r="N390" s="19"/>
      <c r="O390" s="19"/>
      <c r="P390" s="19"/>
      <c r="Q390" s="19"/>
      <c r="R390" s="19"/>
      <c r="S390" s="19"/>
      <c r="T390" s="19"/>
      <c r="U390" s="29"/>
      <c r="V390" s="21"/>
      <c r="W390" s="21"/>
      <c r="X390" s="21"/>
      <c r="Y390" s="19"/>
      <c r="Z390" s="19"/>
      <c r="AA390" s="21"/>
      <c r="AB390" s="27"/>
      <c r="AC390" s="26"/>
      <c r="AD390" s="84">
        <f t="shared" si="151"/>
        <v>0</v>
      </c>
    </row>
    <row r="391" spans="1:30" s="2" customFormat="1" ht="23.25" hidden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21"/>
      <c r="M391" s="19"/>
      <c r="N391" s="19"/>
      <c r="O391" s="19"/>
      <c r="P391" s="19"/>
      <c r="Q391" s="19"/>
      <c r="R391" s="19"/>
      <c r="S391" s="19"/>
      <c r="T391" s="19"/>
      <c r="U391" s="29"/>
      <c r="V391" s="21"/>
      <c r="W391" s="21"/>
      <c r="X391" s="21"/>
      <c r="Y391" s="19"/>
      <c r="Z391" s="19"/>
      <c r="AA391" s="21"/>
      <c r="AB391" s="27"/>
      <c r="AC391" s="26"/>
      <c r="AD391" s="84">
        <f t="shared" si="151"/>
        <v>0</v>
      </c>
    </row>
    <row r="392" spans="1:30" s="2" customFormat="1" ht="23.25" hidden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21"/>
      <c r="M392" s="19"/>
      <c r="N392" s="19"/>
      <c r="O392" s="19"/>
      <c r="P392" s="19"/>
      <c r="Q392" s="19"/>
      <c r="R392" s="19"/>
      <c r="S392" s="19"/>
      <c r="T392" s="19"/>
      <c r="U392" s="29"/>
      <c r="V392" s="21"/>
      <c r="W392" s="21"/>
      <c r="X392" s="21"/>
      <c r="Y392" s="19"/>
      <c r="Z392" s="19"/>
      <c r="AA392" s="21"/>
      <c r="AB392" s="27"/>
      <c r="AC392" s="26"/>
      <c r="AD392" s="84">
        <f t="shared" si="151"/>
        <v>0</v>
      </c>
    </row>
    <row r="393" spans="1:30" s="2" customFormat="1" ht="23.25" hidden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21"/>
      <c r="M393" s="19"/>
      <c r="N393" s="19"/>
      <c r="O393" s="19"/>
      <c r="P393" s="19"/>
      <c r="Q393" s="19"/>
      <c r="R393" s="19"/>
      <c r="S393" s="19"/>
      <c r="T393" s="19"/>
      <c r="U393" s="29"/>
      <c r="V393" s="21"/>
      <c r="W393" s="21"/>
      <c r="X393" s="21"/>
      <c r="Y393" s="19"/>
      <c r="Z393" s="19"/>
      <c r="AA393" s="21"/>
      <c r="AB393" s="27"/>
      <c r="AC393" s="26"/>
      <c r="AD393" s="84">
        <f t="shared" si="151"/>
        <v>0</v>
      </c>
    </row>
    <row r="394" spans="1:30" s="2" customFormat="1" ht="23.25" hidden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21"/>
      <c r="M394" s="19"/>
      <c r="N394" s="19"/>
      <c r="O394" s="19"/>
      <c r="P394" s="19"/>
      <c r="Q394" s="19"/>
      <c r="R394" s="19"/>
      <c r="S394" s="19"/>
      <c r="T394" s="19"/>
      <c r="U394" s="29"/>
      <c r="V394" s="21"/>
      <c r="W394" s="21"/>
      <c r="X394" s="21"/>
      <c r="Y394" s="19"/>
      <c r="Z394" s="19"/>
      <c r="AA394" s="21"/>
      <c r="AB394" s="27"/>
      <c r="AC394" s="26"/>
      <c r="AD394" s="84">
        <f t="shared" si="151"/>
        <v>0</v>
      </c>
    </row>
    <row r="395" spans="1:30" s="2" customFormat="1" ht="23.25" hidden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21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21"/>
      <c r="Y395" s="19"/>
      <c r="Z395" s="19"/>
      <c r="AA395" s="21"/>
      <c r="AB395" s="19"/>
      <c r="AC395" s="26"/>
      <c r="AD395" s="84">
        <f t="shared" si="151"/>
        <v>0</v>
      </c>
    </row>
    <row r="396" spans="1:30" s="2" customFormat="1" ht="23.25" hidden="1" x14ac:dyDescent="0.2">
      <c r="A396" s="157"/>
      <c r="B396" s="158"/>
      <c r="C396" s="158"/>
      <c r="D396" s="158"/>
      <c r="E396" s="158"/>
      <c r="F396" s="15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9"/>
      <c r="AD396" s="84">
        <f t="shared" si="151"/>
        <v>0</v>
      </c>
    </row>
    <row r="397" spans="1:30" s="2" customFormat="1" ht="23.25" hidden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4"/>
      <c r="K397" s="19"/>
      <c r="L397" s="21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84">
        <f t="shared" si="151"/>
        <v>0</v>
      </c>
    </row>
    <row r="398" spans="1:30" s="2" customFormat="1" ht="16.5" hidden="1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21"/>
      <c r="M398" s="19"/>
      <c r="N398" s="19"/>
      <c r="O398" s="19"/>
      <c r="P398" s="19"/>
      <c r="Q398" s="19"/>
      <c r="R398" s="19"/>
      <c r="S398" s="19"/>
      <c r="T398" s="19"/>
      <c r="U398" s="29"/>
      <c r="V398" s="21"/>
      <c r="W398" s="21"/>
      <c r="X398" s="21"/>
      <c r="Y398" s="19"/>
      <c r="Z398" s="19"/>
      <c r="AA398" s="21"/>
      <c r="AB398" s="27"/>
      <c r="AC398" s="26"/>
      <c r="AD398" s="84">
        <f t="shared" si="151"/>
        <v>0</v>
      </c>
    </row>
    <row r="399" spans="1:30" s="2" customFormat="1" ht="18" hidden="1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21"/>
      <c r="M399" s="19"/>
      <c r="N399" s="19"/>
      <c r="O399" s="19"/>
      <c r="P399" s="19"/>
      <c r="Q399" s="19"/>
      <c r="R399" s="19"/>
      <c r="S399" s="19"/>
      <c r="T399" s="19"/>
      <c r="U399" s="29"/>
      <c r="V399" s="21"/>
      <c r="W399" s="21"/>
      <c r="X399" s="21"/>
      <c r="Y399" s="19"/>
      <c r="Z399" s="19"/>
      <c r="AA399" s="21"/>
      <c r="AB399" s="27"/>
      <c r="AC399" s="26"/>
      <c r="AD399" s="84">
        <f t="shared" si="151"/>
        <v>0</v>
      </c>
    </row>
    <row r="400" spans="1:30" s="2" customFormat="1" ht="19.5" hidden="1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21"/>
      <c r="M400" s="19"/>
      <c r="N400" s="19"/>
      <c r="O400" s="19"/>
      <c r="P400" s="19"/>
      <c r="Q400" s="19"/>
      <c r="R400" s="19"/>
      <c r="S400" s="19"/>
      <c r="T400" s="19"/>
      <c r="U400" s="29"/>
      <c r="V400" s="21"/>
      <c r="W400" s="21"/>
      <c r="X400" s="21"/>
      <c r="Y400" s="19"/>
      <c r="Z400" s="19"/>
      <c r="AA400" s="21"/>
      <c r="AB400" s="27"/>
      <c r="AC400" s="26"/>
      <c r="AD400" s="84">
        <f t="shared" si="151"/>
        <v>0</v>
      </c>
    </row>
    <row r="401" spans="1:30" s="2" customFormat="1" ht="15.75" hidden="1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21"/>
      <c r="M401" s="19"/>
      <c r="N401" s="19"/>
      <c r="O401" s="19"/>
      <c r="P401" s="19"/>
      <c r="Q401" s="19"/>
      <c r="R401" s="19"/>
      <c r="S401" s="19"/>
      <c r="T401" s="19"/>
      <c r="U401" s="29"/>
      <c r="V401" s="21"/>
      <c r="W401" s="21"/>
      <c r="X401" s="21"/>
      <c r="Y401" s="19"/>
      <c r="Z401" s="19"/>
      <c r="AA401" s="21"/>
      <c r="AB401" s="27"/>
      <c r="AC401" s="26"/>
      <c r="AD401" s="84">
        <f t="shared" si="151"/>
        <v>0</v>
      </c>
    </row>
    <row r="402" spans="1:30" s="2" customFormat="1" ht="18.75" hidden="1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21"/>
      <c r="M402" s="19"/>
      <c r="N402" s="19"/>
      <c r="O402" s="19"/>
      <c r="P402" s="19"/>
      <c r="Q402" s="19"/>
      <c r="R402" s="19"/>
      <c r="S402" s="19"/>
      <c r="T402" s="19"/>
      <c r="U402" s="29"/>
      <c r="V402" s="21"/>
      <c r="W402" s="21"/>
      <c r="X402" s="21"/>
      <c r="Y402" s="19"/>
      <c r="Z402" s="19"/>
      <c r="AA402" s="21"/>
      <c r="AB402" s="27"/>
      <c r="AC402" s="26"/>
      <c r="AD402" s="84">
        <f t="shared" si="151"/>
        <v>0</v>
      </c>
    </row>
    <row r="403" spans="1:30" s="2" customFormat="1" ht="21.75" hidden="1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21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21"/>
      <c r="Y403" s="19"/>
      <c r="Z403" s="19"/>
      <c r="AA403" s="21"/>
      <c r="AB403" s="19"/>
      <c r="AC403" s="26"/>
      <c r="AD403" s="84">
        <f t="shared" si="151"/>
        <v>0</v>
      </c>
    </row>
    <row r="404" spans="1:30" s="2" customFormat="1" ht="23.25" hidden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21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84">
        <f t="shared" si="151"/>
        <v>0</v>
      </c>
    </row>
    <row r="405" spans="1:30" s="2" customFormat="1" ht="1.5" hidden="1" customHeight="1" x14ac:dyDescent="0.2">
      <c r="A405" s="157"/>
      <c r="B405" s="158"/>
      <c r="C405" s="158"/>
      <c r="D405" s="158"/>
      <c r="E405" s="158"/>
      <c r="F405" s="15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9"/>
      <c r="AD405" s="84">
        <f t="shared" si="151"/>
        <v>0</v>
      </c>
    </row>
    <row r="406" spans="1:30" s="2" customFormat="1" ht="23.25" hidden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4"/>
      <c r="K406" s="19"/>
      <c r="L406" s="21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84">
        <f t="shared" si="151"/>
        <v>0</v>
      </c>
    </row>
    <row r="407" spans="1:30" s="2" customFormat="1" ht="23.25" hidden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21"/>
      <c r="M407" s="19"/>
      <c r="N407" s="19"/>
      <c r="O407" s="19"/>
      <c r="P407" s="19"/>
      <c r="Q407" s="19"/>
      <c r="R407" s="19"/>
      <c r="S407" s="19"/>
      <c r="T407" s="19"/>
      <c r="U407" s="29"/>
      <c r="V407" s="21"/>
      <c r="W407" s="21"/>
      <c r="X407" s="21"/>
      <c r="Y407" s="19"/>
      <c r="Z407" s="19"/>
      <c r="AA407" s="21"/>
      <c r="AB407" s="27"/>
      <c r="AC407" s="26"/>
      <c r="AD407" s="84">
        <f t="shared" ref="AD407:AD475" si="175">AA407*AB407</f>
        <v>0</v>
      </c>
    </row>
    <row r="408" spans="1:30" s="2" customFormat="1" ht="23.25" hidden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21"/>
      <c r="M408" s="19"/>
      <c r="N408" s="19"/>
      <c r="O408" s="19"/>
      <c r="P408" s="19"/>
      <c r="Q408" s="19"/>
      <c r="R408" s="19"/>
      <c r="S408" s="19"/>
      <c r="T408" s="19"/>
      <c r="U408" s="29"/>
      <c r="V408" s="21"/>
      <c r="W408" s="21"/>
      <c r="X408" s="21"/>
      <c r="Y408" s="19"/>
      <c r="Z408" s="19"/>
      <c r="AA408" s="21"/>
      <c r="AB408" s="27"/>
      <c r="AC408" s="26"/>
      <c r="AD408" s="84">
        <f t="shared" si="175"/>
        <v>0</v>
      </c>
    </row>
    <row r="409" spans="1:30" s="2" customFormat="1" ht="23.25" hidden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21"/>
      <c r="M409" s="19"/>
      <c r="N409" s="19"/>
      <c r="O409" s="19"/>
      <c r="P409" s="19"/>
      <c r="Q409" s="19"/>
      <c r="R409" s="19"/>
      <c r="S409" s="19"/>
      <c r="T409" s="19"/>
      <c r="U409" s="29"/>
      <c r="V409" s="21"/>
      <c r="W409" s="21"/>
      <c r="X409" s="21"/>
      <c r="Y409" s="19"/>
      <c r="Z409" s="19"/>
      <c r="AA409" s="21"/>
      <c r="AB409" s="27"/>
      <c r="AC409" s="26"/>
      <c r="AD409" s="84">
        <f t="shared" si="175"/>
        <v>0</v>
      </c>
    </row>
    <row r="410" spans="1:30" s="2" customFormat="1" ht="23.25" hidden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21"/>
      <c r="M410" s="19"/>
      <c r="N410" s="19"/>
      <c r="O410" s="19"/>
      <c r="P410" s="19"/>
      <c r="Q410" s="19"/>
      <c r="R410" s="19"/>
      <c r="S410" s="19"/>
      <c r="T410" s="19"/>
      <c r="U410" s="29"/>
      <c r="V410" s="21"/>
      <c r="W410" s="21"/>
      <c r="X410" s="21"/>
      <c r="Y410" s="19"/>
      <c r="Z410" s="19"/>
      <c r="AA410" s="21"/>
      <c r="AB410" s="27"/>
      <c r="AC410" s="26"/>
      <c r="AD410" s="84">
        <f t="shared" si="175"/>
        <v>0</v>
      </c>
    </row>
    <row r="411" spans="1:30" s="2" customFormat="1" ht="23.25" hidden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21"/>
      <c r="M411" s="19"/>
      <c r="N411" s="19"/>
      <c r="O411" s="19"/>
      <c r="P411" s="19"/>
      <c r="Q411" s="19"/>
      <c r="R411" s="19"/>
      <c r="S411" s="19"/>
      <c r="T411" s="19"/>
      <c r="U411" s="29"/>
      <c r="V411" s="21"/>
      <c r="W411" s="21"/>
      <c r="X411" s="21"/>
      <c r="Y411" s="19"/>
      <c r="Z411" s="19"/>
      <c r="AA411" s="21"/>
      <c r="AB411" s="27"/>
      <c r="AC411" s="26"/>
      <c r="AD411" s="84">
        <f t="shared" si="175"/>
        <v>0</v>
      </c>
    </row>
    <row r="412" spans="1:30" s="2" customFormat="1" ht="23.25" hidden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21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21"/>
      <c r="Y412" s="19"/>
      <c r="Z412" s="19"/>
      <c r="AA412" s="21"/>
      <c r="AB412" s="19"/>
      <c r="AC412" s="26"/>
      <c r="AD412" s="84">
        <f t="shared" si="175"/>
        <v>0</v>
      </c>
    </row>
    <row r="413" spans="1:30" s="2" customFormat="1" ht="156" hidden="1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84">
        <f t="shared" si="175"/>
        <v>0</v>
      </c>
    </row>
    <row r="414" spans="1:30" s="2" customFormat="1" ht="23.25" hidden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84">
        <f t="shared" si="175"/>
        <v>0</v>
      </c>
    </row>
    <row r="415" spans="1:30" s="2" customFormat="1" ht="23.25" hidden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84">
        <f t="shared" si="175"/>
        <v>0</v>
      </c>
    </row>
    <row r="416" spans="1:30" s="2" customFormat="1" ht="23.25" x14ac:dyDescent="0.2">
      <c r="A416" s="157" t="s">
        <v>200</v>
      </c>
      <c r="B416" s="158"/>
      <c r="C416" s="158"/>
      <c r="D416" s="158"/>
      <c r="E416" s="158"/>
      <c r="F416" s="15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9"/>
      <c r="AD416" s="93"/>
    </row>
    <row r="417" spans="1:30" s="2" customFormat="1" ht="23.25" x14ac:dyDescent="0.2">
      <c r="A417" s="19">
        <v>42</v>
      </c>
      <c r="B417" s="19" t="s">
        <v>201</v>
      </c>
      <c r="C417" s="19">
        <v>570</v>
      </c>
      <c r="D417" s="19">
        <v>1509</v>
      </c>
      <c r="E417" s="19" t="s">
        <v>205</v>
      </c>
      <c r="F417" s="19">
        <v>2</v>
      </c>
      <c r="G417" s="19">
        <v>2</v>
      </c>
      <c r="H417" s="19">
        <v>0</v>
      </c>
      <c r="I417" s="19">
        <v>57</v>
      </c>
      <c r="J417" s="16">
        <f>(G417*400)+(H417*100)+I417</f>
        <v>857</v>
      </c>
      <c r="K417" s="19">
        <v>880</v>
      </c>
      <c r="L417" s="21">
        <f t="shared" ref="L417:L423" si="176">J417*K417</f>
        <v>754160</v>
      </c>
      <c r="M417" s="19">
        <v>1</v>
      </c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84">
        <f t="shared" si="175"/>
        <v>0</v>
      </c>
    </row>
    <row r="418" spans="1:30" s="2" customFormat="1" ht="16.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>
        <v>22.5</v>
      </c>
      <c r="K418" s="19">
        <v>880</v>
      </c>
      <c r="L418" s="21">
        <f t="shared" si="176"/>
        <v>19800</v>
      </c>
      <c r="M418" s="19">
        <v>2</v>
      </c>
      <c r="N418" s="19">
        <v>100</v>
      </c>
      <c r="O418" s="19" t="s">
        <v>109</v>
      </c>
      <c r="P418" s="19" t="s">
        <v>54</v>
      </c>
      <c r="Q418" s="19">
        <v>90</v>
      </c>
      <c r="R418" s="19"/>
      <c r="S418" s="19">
        <v>8650</v>
      </c>
      <c r="T418" s="19">
        <v>100</v>
      </c>
      <c r="U418" s="29">
        <v>0.85</v>
      </c>
      <c r="V418" s="21">
        <f t="shared" ref="V418:V422" si="177">Q418*S418*U418</f>
        <v>661725</v>
      </c>
      <c r="W418" s="21">
        <f t="shared" ref="W418:W422" si="178">Q418*S418-V418</f>
        <v>116775</v>
      </c>
      <c r="X418" s="21">
        <f t="shared" ref="X418:X423" si="179">L418+W418</f>
        <v>136575</v>
      </c>
      <c r="Y418" s="19"/>
      <c r="Z418" s="19"/>
      <c r="AA418" s="21">
        <f t="shared" ref="AA418:AA423" si="180">X418-Z418</f>
        <v>136575</v>
      </c>
      <c r="AB418" s="27">
        <v>2.0000000000000001E-4</v>
      </c>
      <c r="AC418" s="26"/>
      <c r="AD418" s="84"/>
    </row>
    <row r="419" spans="1:30" s="2" customFormat="1" ht="18.7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>
        <v>23.75</v>
      </c>
      <c r="K419" s="19">
        <v>880</v>
      </c>
      <c r="L419" s="21">
        <f t="shared" si="176"/>
        <v>20900</v>
      </c>
      <c r="M419" s="19">
        <v>2</v>
      </c>
      <c r="N419" s="19">
        <v>504</v>
      </c>
      <c r="O419" s="19" t="s">
        <v>109</v>
      </c>
      <c r="P419" s="19" t="s">
        <v>63</v>
      </c>
      <c r="Q419" s="19">
        <v>95</v>
      </c>
      <c r="R419" s="19"/>
      <c r="S419" s="19">
        <v>2200</v>
      </c>
      <c r="T419" s="19">
        <v>23</v>
      </c>
      <c r="U419" s="29">
        <v>0.36</v>
      </c>
      <c r="V419" s="21">
        <f t="shared" si="177"/>
        <v>75240</v>
      </c>
      <c r="W419" s="21">
        <f t="shared" si="178"/>
        <v>133760</v>
      </c>
      <c r="X419" s="21">
        <f t="shared" si="179"/>
        <v>154660</v>
      </c>
      <c r="Y419" s="19"/>
      <c r="Z419" s="19"/>
      <c r="AA419" s="21">
        <f t="shared" si="180"/>
        <v>154660</v>
      </c>
      <c r="AB419" s="27">
        <v>3.0000000000000001E-3</v>
      </c>
      <c r="AC419" s="26">
        <f t="shared" ref="AC419:AC423" si="181">AA419*AB419</f>
        <v>463.98</v>
      </c>
      <c r="AD419" s="84">
        <f t="shared" si="175"/>
        <v>463.98</v>
      </c>
    </row>
    <row r="420" spans="1:30" s="2" customFormat="1" ht="18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>
        <v>19.5</v>
      </c>
      <c r="K420" s="19">
        <v>880</v>
      </c>
      <c r="L420" s="21">
        <f t="shared" si="176"/>
        <v>17160</v>
      </c>
      <c r="M420" s="19">
        <v>2</v>
      </c>
      <c r="N420" s="19">
        <v>100</v>
      </c>
      <c r="O420" s="19" t="s">
        <v>79</v>
      </c>
      <c r="P420" s="19" t="s">
        <v>202</v>
      </c>
      <c r="Q420" s="19">
        <v>78</v>
      </c>
      <c r="R420" s="19"/>
      <c r="S420" s="19">
        <v>7900</v>
      </c>
      <c r="T420" s="19">
        <v>20</v>
      </c>
      <c r="U420" s="29">
        <v>0.93</v>
      </c>
      <c r="V420" s="21">
        <f t="shared" si="177"/>
        <v>573066</v>
      </c>
      <c r="W420" s="21">
        <f t="shared" si="178"/>
        <v>43134</v>
      </c>
      <c r="X420" s="21">
        <f t="shared" si="179"/>
        <v>60294</v>
      </c>
      <c r="Y420" s="19"/>
      <c r="Z420" s="19"/>
      <c r="AA420" s="21">
        <f t="shared" si="180"/>
        <v>60294</v>
      </c>
      <c r="AB420" s="27">
        <v>2.0000000000000001E-4</v>
      </c>
      <c r="AC420" s="26"/>
      <c r="AD420" s="84"/>
    </row>
    <row r="421" spans="1:30" s="2" customFormat="1" ht="15.7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>
        <v>15</v>
      </c>
      <c r="K421" s="19">
        <v>880</v>
      </c>
      <c r="L421" s="21">
        <f t="shared" si="176"/>
        <v>13200</v>
      </c>
      <c r="M421" s="19">
        <v>2</v>
      </c>
      <c r="N421" s="19">
        <v>504</v>
      </c>
      <c r="O421" s="19" t="s">
        <v>79</v>
      </c>
      <c r="P421" s="19" t="s">
        <v>120</v>
      </c>
      <c r="Q421" s="19">
        <v>60</v>
      </c>
      <c r="R421" s="19"/>
      <c r="S421" s="19">
        <v>2200</v>
      </c>
      <c r="T421" s="19">
        <v>20</v>
      </c>
      <c r="U421" s="29">
        <v>0.93</v>
      </c>
      <c r="V421" s="21">
        <f t="shared" si="177"/>
        <v>122760</v>
      </c>
      <c r="W421" s="21">
        <f t="shared" si="178"/>
        <v>9240</v>
      </c>
      <c r="X421" s="21">
        <f t="shared" si="179"/>
        <v>22440</v>
      </c>
      <c r="Y421" s="19"/>
      <c r="Z421" s="19"/>
      <c r="AA421" s="21">
        <f t="shared" si="180"/>
        <v>22440</v>
      </c>
      <c r="AB421" s="27">
        <v>2.0000000000000001E-4</v>
      </c>
      <c r="AC421" s="26"/>
      <c r="AD421" s="84"/>
    </row>
    <row r="422" spans="1:30" s="2" customFormat="1" ht="15" customHeight="1" x14ac:dyDescent="0.2">
      <c r="A422" s="154" t="s">
        <v>203</v>
      </c>
      <c r="B422" s="155"/>
      <c r="C422" s="155"/>
      <c r="D422" s="155"/>
      <c r="E422" s="155"/>
      <c r="F422" s="155"/>
      <c r="G422" s="155"/>
      <c r="H422" s="155"/>
      <c r="I422" s="156"/>
      <c r="J422" s="19">
        <v>36</v>
      </c>
      <c r="K422" s="19">
        <v>880</v>
      </c>
      <c r="L422" s="21">
        <f t="shared" si="176"/>
        <v>31680</v>
      </c>
      <c r="M422" s="19">
        <v>2</v>
      </c>
      <c r="N422" s="19">
        <v>100</v>
      </c>
      <c r="O422" s="19" t="s">
        <v>79</v>
      </c>
      <c r="P422" s="19" t="s">
        <v>54</v>
      </c>
      <c r="Q422" s="19">
        <v>144</v>
      </c>
      <c r="R422" s="19"/>
      <c r="S422" s="19">
        <v>7900</v>
      </c>
      <c r="T422" s="19">
        <v>50</v>
      </c>
      <c r="U422" s="29">
        <v>0.93</v>
      </c>
      <c r="V422" s="21">
        <f t="shared" si="177"/>
        <v>1057968</v>
      </c>
      <c r="W422" s="21">
        <f t="shared" si="178"/>
        <v>79632</v>
      </c>
      <c r="X422" s="21">
        <f t="shared" si="179"/>
        <v>111312</v>
      </c>
      <c r="Y422" s="19"/>
      <c r="Z422" s="19"/>
      <c r="AA422" s="21">
        <f t="shared" si="180"/>
        <v>111312</v>
      </c>
      <c r="AB422" s="27">
        <v>2.0000000000000001E-4</v>
      </c>
      <c r="AC422" s="26"/>
      <c r="AD422" s="84"/>
    </row>
    <row r="423" spans="1:30" s="2" customFormat="1" ht="23.25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>
        <v>543</v>
      </c>
      <c r="K423" s="19">
        <v>880</v>
      </c>
      <c r="L423" s="21">
        <f t="shared" si="176"/>
        <v>477840</v>
      </c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21">
        <f t="shared" si="179"/>
        <v>477840</v>
      </c>
      <c r="Y423" s="19"/>
      <c r="Z423" s="19"/>
      <c r="AA423" s="21">
        <f t="shared" si="180"/>
        <v>477840</v>
      </c>
      <c r="AB423" s="19"/>
      <c r="AC423" s="26">
        <f t="shared" si="181"/>
        <v>0</v>
      </c>
      <c r="AD423" s="84">
        <f t="shared" si="175"/>
        <v>0</v>
      </c>
    </row>
    <row r="424" spans="1:30" s="2" customFormat="1" ht="23.25" hidden="1" x14ac:dyDescent="0.2">
      <c r="A424" s="168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72"/>
      <c r="AD424" s="84">
        <f t="shared" si="175"/>
        <v>0</v>
      </c>
    </row>
    <row r="425" spans="1:30" s="2" customFormat="1" ht="1.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4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84">
        <f t="shared" si="175"/>
        <v>0</v>
      </c>
    </row>
    <row r="426" spans="1:30" s="2" customFormat="1" ht="23.25" hidden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84">
        <f t="shared" si="175"/>
        <v>0</v>
      </c>
    </row>
    <row r="427" spans="1:30" s="2" customFormat="1" ht="23.25" hidden="1" x14ac:dyDescent="0.2">
      <c r="A427" s="157" t="s">
        <v>403</v>
      </c>
      <c r="B427" s="158"/>
      <c r="C427" s="158"/>
      <c r="D427" s="158"/>
      <c r="E427" s="158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9"/>
      <c r="AD427" s="93"/>
    </row>
    <row r="428" spans="1:30" s="2" customFormat="1" ht="23.25" hidden="1" x14ac:dyDescent="0.2">
      <c r="A428" s="19">
        <v>46</v>
      </c>
      <c r="B428" s="19" t="s">
        <v>204</v>
      </c>
      <c r="C428" s="19">
        <v>14</v>
      </c>
      <c r="D428" s="19">
        <v>1822</v>
      </c>
      <c r="E428" s="19" t="s">
        <v>205</v>
      </c>
      <c r="F428" s="19">
        <v>2</v>
      </c>
      <c r="G428" s="19">
        <v>5</v>
      </c>
      <c r="H428" s="19">
        <v>3</v>
      </c>
      <c r="I428" s="19">
        <v>92</v>
      </c>
      <c r="J428" s="16">
        <f>(G428*400)+(H428*100)+I428</f>
        <v>2392</v>
      </c>
      <c r="K428" s="19">
        <v>250</v>
      </c>
      <c r="L428" s="21">
        <f t="shared" ref="L428:L436" si="182">J428*K428</f>
        <v>598000</v>
      </c>
      <c r="M428" s="19">
        <v>1</v>
      </c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84">
        <f t="shared" si="175"/>
        <v>0</v>
      </c>
    </row>
    <row r="429" spans="1:30" s="2" customFormat="1" ht="23.25" hidden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>
        <v>109.25</v>
      </c>
      <c r="K429" s="19">
        <v>250</v>
      </c>
      <c r="L429" s="21">
        <f t="shared" si="182"/>
        <v>27312.5</v>
      </c>
      <c r="M429" s="19">
        <v>2</v>
      </c>
      <c r="N429" s="19">
        <v>100</v>
      </c>
      <c r="O429" s="19" t="s">
        <v>109</v>
      </c>
      <c r="P429" s="19" t="s">
        <v>54</v>
      </c>
      <c r="Q429" s="19">
        <v>437</v>
      </c>
      <c r="R429" s="19"/>
      <c r="S429" s="19">
        <v>6900</v>
      </c>
      <c r="T429" s="19">
        <v>60</v>
      </c>
      <c r="U429" s="29">
        <v>0.76</v>
      </c>
      <c r="V429" s="21">
        <f t="shared" ref="V429:V430" si="183">Q429*S429*U429</f>
        <v>2291628</v>
      </c>
      <c r="W429" s="21">
        <f t="shared" ref="W429:W430" si="184">Q429*S429-V429</f>
        <v>723672</v>
      </c>
      <c r="X429" s="21">
        <f t="shared" ref="X429:X431" si="185">L429+W429</f>
        <v>750984.5</v>
      </c>
      <c r="Y429" s="19"/>
      <c r="Z429" s="19"/>
      <c r="AA429" s="21">
        <f t="shared" ref="AA429:AA431" si="186">X429-Z429</f>
        <v>750984.5</v>
      </c>
      <c r="AB429" s="27">
        <v>2.0000000000000001E-4</v>
      </c>
      <c r="AC429" s="26"/>
      <c r="AD429" s="84"/>
    </row>
    <row r="430" spans="1:30" s="2" customFormat="1" ht="23.25" hidden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>
        <v>25</v>
      </c>
      <c r="K430" s="19">
        <v>250</v>
      </c>
      <c r="L430" s="21">
        <f t="shared" si="182"/>
        <v>6250</v>
      </c>
      <c r="M430" s="19">
        <v>2</v>
      </c>
      <c r="N430" s="19">
        <v>504</v>
      </c>
      <c r="O430" s="19" t="s">
        <v>79</v>
      </c>
      <c r="P430" s="19" t="s">
        <v>63</v>
      </c>
      <c r="Q430" s="19">
        <v>100</v>
      </c>
      <c r="R430" s="19"/>
      <c r="S430" s="19">
        <v>2600</v>
      </c>
      <c r="T430" s="19">
        <v>22</v>
      </c>
      <c r="U430" s="29">
        <v>0.93</v>
      </c>
      <c r="V430" s="21">
        <f t="shared" si="183"/>
        <v>241800</v>
      </c>
      <c r="W430" s="21">
        <f t="shared" si="184"/>
        <v>18200</v>
      </c>
      <c r="X430" s="21">
        <f t="shared" si="185"/>
        <v>24450</v>
      </c>
      <c r="Y430" s="19"/>
      <c r="Z430" s="19"/>
      <c r="AA430" s="21">
        <f t="shared" si="186"/>
        <v>24450</v>
      </c>
      <c r="AB430" s="27">
        <v>3.0000000000000001E-3</v>
      </c>
      <c r="AC430" s="26">
        <f t="shared" ref="AC430:AC431" si="187">AA430*AB430</f>
        <v>73.350000000000009</v>
      </c>
      <c r="AD430" s="84">
        <f t="shared" si="175"/>
        <v>73.350000000000009</v>
      </c>
    </row>
    <row r="431" spans="1:30" s="2" customFormat="1" ht="25.5" hidden="1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>
        <v>2257.75</v>
      </c>
      <c r="K431" s="19">
        <v>250</v>
      </c>
      <c r="L431" s="21">
        <f t="shared" si="182"/>
        <v>564437.5</v>
      </c>
      <c r="M431" s="19">
        <v>1</v>
      </c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21">
        <f t="shared" si="185"/>
        <v>564437.5</v>
      </c>
      <c r="Y431" s="19"/>
      <c r="Z431" s="19"/>
      <c r="AA431" s="21">
        <f t="shared" si="186"/>
        <v>564437.5</v>
      </c>
      <c r="AB431" s="19"/>
      <c r="AC431" s="26">
        <f t="shared" si="187"/>
        <v>0</v>
      </c>
      <c r="AD431" s="84">
        <f t="shared" si="175"/>
        <v>0</v>
      </c>
    </row>
    <row r="432" spans="1:30" s="2" customFormat="1" ht="0.75" customHeight="1" x14ac:dyDescent="0.2">
      <c r="A432" s="157" t="s">
        <v>206</v>
      </c>
      <c r="B432" s="158"/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9"/>
      <c r="AD432" s="93"/>
    </row>
    <row r="433" spans="1:30" s="2" customFormat="1" ht="23.25" hidden="1" x14ac:dyDescent="0.2">
      <c r="A433" s="19">
        <v>49</v>
      </c>
      <c r="B433" s="19" t="s">
        <v>207</v>
      </c>
      <c r="C433" s="19">
        <v>558</v>
      </c>
      <c r="D433" s="19">
        <v>1505</v>
      </c>
      <c r="E433" s="19" t="s">
        <v>205</v>
      </c>
      <c r="F433" s="19">
        <v>2</v>
      </c>
      <c r="G433" s="19">
        <v>0</v>
      </c>
      <c r="H433" s="19">
        <v>1</v>
      </c>
      <c r="I433" s="19">
        <v>72</v>
      </c>
      <c r="J433" s="16">
        <f>(G433*400)+(H433*100)+I433</f>
        <v>172</v>
      </c>
      <c r="K433" s="19">
        <v>1000</v>
      </c>
      <c r="L433" s="21">
        <f t="shared" si="182"/>
        <v>172000</v>
      </c>
      <c r="M433" s="19">
        <v>1</v>
      </c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84">
        <f t="shared" si="175"/>
        <v>0</v>
      </c>
    </row>
    <row r="434" spans="1:30" s="2" customFormat="1" ht="23.25" hidden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>
        <v>32.5</v>
      </c>
      <c r="K434" s="19">
        <v>1000</v>
      </c>
      <c r="L434" s="21">
        <f t="shared" si="182"/>
        <v>32500</v>
      </c>
      <c r="M434" s="19">
        <v>2</v>
      </c>
      <c r="N434" s="19">
        <v>100</v>
      </c>
      <c r="O434" s="19" t="s">
        <v>208</v>
      </c>
      <c r="P434" s="19" t="s">
        <v>54</v>
      </c>
      <c r="Q434" s="19">
        <v>130</v>
      </c>
      <c r="R434" s="19"/>
      <c r="S434" s="19">
        <v>6900</v>
      </c>
      <c r="T434" s="19">
        <v>50</v>
      </c>
      <c r="U434" s="29">
        <v>0.85</v>
      </c>
      <c r="V434" s="21">
        <f t="shared" ref="V434:V435" si="188">Q434*S434*U434</f>
        <v>762450</v>
      </c>
      <c r="W434" s="21">
        <f t="shared" ref="W434:W435" si="189">Q434*S434-V434</f>
        <v>134550</v>
      </c>
      <c r="X434" s="21">
        <f t="shared" ref="X434:X436" si="190">L434+W434</f>
        <v>167050</v>
      </c>
      <c r="Y434" s="19"/>
      <c r="Z434" s="19"/>
      <c r="AA434" s="21">
        <f t="shared" ref="AA434:AA436" si="191">X434-Z434</f>
        <v>167050</v>
      </c>
      <c r="AB434" s="27">
        <v>2.0000000000000001E-4</v>
      </c>
      <c r="AC434" s="26"/>
      <c r="AD434" s="84"/>
    </row>
    <row r="435" spans="1:30" s="2" customFormat="1" ht="23.25" hidden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>
        <v>10</v>
      </c>
      <c r="K435" s="19">
        <v>1000</v>
      </c>
      <c r="L435" s="21">
        <f t="shared" si="182"/>
        <v>10000</v>
      </c>
      <c r="M435" s="19">
        <v>2</v>
      </c>
      <c r="N435" s="19">
        <v>100</v>
      </c>
      <c r="O435" s="19" t="s">
        <v>208</v>
      </c>
      <c r="P435" s="19" t="s">
        <v>63</v>
      </c>
      <c r="Q435" s="19">
        <v>40</v>
      </c>
      <c r="R435" s="19"/>
      <c r="S435" s="19">
        <v>6900</v>
      </c>
      <c r="T435" s="19">
        <v>11</v>
      </c>
      <c r="U435" s="29">
        <v>0.34</v>
      </c>
      <c r="V435" s="21">
        <f t="shared" si="188"/>
        <v>93840</v>
      </c>
      <c r="W435" s="21">
        <f t="shared" si="189"/>
        <v>182160</v>
      </c>
      <c r="X435" s="21">
        <f t="shared" si="190"/>
        <v>192160</v>
      </c>
      <c r="Y435" s="19"/>
      <c r="Z435" s="19"/>
      <c r="AA435" s="21">
        <f t="shared" si="191"/>
        <v>192160</v>
      </c>
      <c r="AB435" s="27">
        <v>3.0000000000000001E-3</v>
      </c>
      <c r="AC435" s="26">
        <f t="shared" ref="AC435:AC436" si="192">AA435*AB435</f>
        <v>576.48</v>
      </c>
      <c r="AD435" s="84">
        <f t="shared" si="175"/>
        <v>576.48</v>
      </c>
    </row>
    <row r="436" spans="1:30" s="2" customFormat="1" ht="23.25" hidden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>
        <v>129.5</v>
      </c>
      <c r="K436" s="19">
        <v>1000</v>
      </c>
      <c r="L436" s="21">
        <f t="shared" si="182"/>
        <v>129500</v>
      </c>
      <c r="M436" s="19">
        <v>1</v>
      </c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21">
        <f t="shared" si="190"/>
        <v>129500</v>
      </c>
      <c r="Y436" s="19"/>
      <c r="Z436" s="19"/>
      <c r="AA436" s="21">
        <f t="shared" si="191"/>
        <v>129500</v>
      </c>
      <c r="AB436" s="19"/>
      <c r="AC436" s="26">
        <f t="shared" si="192"/>
        <v>0</v>
      </c>
      <c r="AD436" s="84">
        <f t="shared" si="175"/>
        <v>0</v>
      </c>
    </row>
    <row r="437" spans="1:30" s="2" customFormat="1" ht="23.25" hidden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30">
        <f>SUM(AC434:AC436)</f>
        <v>576.48</v>
      </c>
      <c r="AD437" s="84">
        <f t="shared" si="175"/>
        <v>0</v>
      </c>
    </row>
    <row r="438" spans="1:30" s="2" customFormat="1" ht="23.25" x14ac:dyDescent="0.2">
      <c r="A438" s="157" t="s">
        <v>209</v>
      </c>
      <c r="B438" s="158"/>
      <c r="C438" s="158"/>
      <c r="D438" s="158"/>
      <c r="E438" s="158"/>
      <c r="F438" s="15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9"/>
      <c r="AD438" s="93"/>
    </row>
    <row r="439" spans="1:30" s="2" customFormat="1" ht="19.5" customHeight="1" x14ac:dyDescent="0.2">
      <c r="A439" s="19">
        <v>43</v>
      </c>
      <c r="B439" s="19" t="s">
        <v>210</v>
      </c>
      <c r="C439" s="19">
        <v>572</v>
      </c>
      <c r="D439" s="19">
        <v>1507</v>
      </c>
      <c r="E439" s="19" t="s">
        <v>205</v>
      </c>
      <c r="F439" s="19">
        <v>2</v>
      </c>
      <c r="G439" s="19">
        <v>0</v>
      </c>
      <c r="H439" s="19">
        <v>1</v>
      </c>
      <c r="I439" s="19">
        <v>93</v>
      </c>
      <c r="J439" s="16">
        <f>(G439*400)+(H439*100)+I439</f>
        <v>193</v>
      </c>
      <c r="K439" s="19">
        <v>1000</v>
      </c>
      <c r="L439" s="21">
        <f t="shared" ref="L439:L474" si="193">J439*K439</f>
        <v>193000</v>
      </c>
      <c r="M439" s="19">
        <v>1</v>
      </c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84">
        <f t="shared" si="175"/>
        <v>0</v>
      </c>
    </row>
    <row r="440" spans="1:30" s="2" customFormat="1" ht="18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>
        <v>120.75</v>
      </c>
      <c r="K440" s="19">
        <v>1000</v>
      </c>
      <c r="L440" s="21">
        <f t="shared" si="193"/>
        <v>120750</v>
      </c>
      <c r="M440" s="19">
        <v>2</v>
      </c>
      <c r="N440" s="19">
        <v>100</v>
      </c>
      <c r="O440" s="19" t="s">
        <v>53</v>
      </c>
      <c r="P440" s="19" t="s">
        <v>54</v>
      </c>
      <c r="Q440" s="19">
        <v>483</v>
      </c>
      <c r="R440" s="19"/>
      <c r="S440" s="19">
        <v>8200</v>
      </c>
      <c r="T440" s="19">
        <v>60</v>
      </c>
      <c r="U440" s="29">
        <v>0.85</v>
      </c>
      <c r="V440" s="21">
        <f t="shared" ref="V440:V441" si="194">Q440*S440*U440</f>
        <v>3366510</v>
      </c>
      <c r="W440" s="21">
        <f t="shared" ref="W440:W441" si="195">Q440*S440-V440</f>
        <v>594090</v>
      </c>
      <c r="X440" s="21">
        <f t="shared" ref="X440:X442" si="196">L440+W440</f>
        <v>714840</v>
      </c>
      <c r="Y440" s="19"/>
      <c r="Z440" s="19"/>
      <c r="AA440" s="21">
        <f t="shared" ref="AA440:AA442" si="197">X440-Z440</f>
        <v>714840</v>
      </c>
      <c r="AB440" s="27">
        <v>2.0000000000000001E-4</v>
      </c>
      <c r="AC440" s="26"/>
      <c r="AD440" s="84"/>
    </row>
    <row r="441" spans="1:30" s="2" customFormat="1" ht="17.2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>
        <v>7</v>
      </c>
      <c r="K441" s="19">
        <v>1000</v>
      </c>
      <c r="L441" s="21">
        <f t="shared" si="193"/>
        <v>7000</v>
      </c>
      <c r="M441" s="19">
        <v>2</v>
      </c>
      <c r="N441" s="19">
        <v>100</v>
      </c>
      <c r="O441" s="19" t="s">
        <v>109</v>
      </c>
      <c r="P441" s="19" t="s">
        <v>64</v>
      </c>
      <c r="Q441" s="19">
        <v>28</v>
      </c>
      <c r="R441" s="19"/>
      <c r="S441" s="19">
        <v>2600</v>
      </c>
      <c r="T441" s="19">
        <v>23</v>
      </c>
      <c r="U441" s="29">
        <v>0.36</v>
      </c>
      <c r="V441" s="21">
        <f t="shared" si="194"/>
        <v>26208</v>
      </c>
      <c r="W441" s="21">
        <f t="shared" si="195"/>
        <v>46592</v>
      </c>
      <c r="X441" s="21">
        <f t="shared" si="196"/>
        <v>53592</v>
      </c>
      <c r="Y441" s="19"/>
      <c r="Z441" s="19"/>
      <c r="AA441" s="21">
        <f t="shared" si="197"/>
        <v>53592</v>
      </c>
      <c r="AB441" s="27">
        <v>3.0000000000000001E-3</v>
      </c>
      <c r="AC441" s="26">
        <f t="shared" ref="AC441:AC442" si="198">AA441*AB441</f>
        <v>160.77600000000001</v>
      </c>
      <c r="AD441" s="84">
        <f t="shared" si="175"/>
        <v>160.77600000000001</v>
      </c>
    </row>
    <row r="442" spans="1:30" s="2" customFormat="1" ht="16.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>
        <v>65.25</v>
      </c>
      <c r="K442" s="19">
        <v>1000</v>
      </c>
      <c r="L442" s="21">
        <f t="shared" si="193"/>
        <v>65250</v>
      </c>
      <c r="M442" s="19">
        <v>1</v>
      </c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21">
        <f t="shared" si="196"/>
        <v>65250</v>
      </c>
      <c r="Y442" s="19"/>
      <c r="Z442" s="19"/>
      <c r="AA442" s="21">
        <f t="shared" si="197"/>
        <v>65250</v>
      </c>
      <c r="AB442" s="19"/>
      <c r="AC442" s="26">
        <f t="shared" si="198"/>
        <v>0</v>
      </c>
      <c r="AD442" s="84">
        <f t="shared" si="175"/>
        <v>0</v>
      </c>
    </row>
    <row r="443" spans="1:30" s="2" customFormat="1" ht="16.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21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21"/>
      <c r="Y443" s="19"/>
      <c r="Z443" s="19"/>
      <c r="AA443" s="21"/>
      <c r="AB443" s="19"/>
      <c r="AC443" s="26"/>
      <c r="AD443" s="84">
        <f t="shared" si="175"/>
        <v>0</v>
      </c>
    </row>
    <row r="444" spans="1:30" s="2" customFormat="1" ht="16.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21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21"/>
      <c r="Y444" s="19"/>
      <c r="Z444" s="19"/>
      <c r="AA444" s="21"/>
      <c r="AB444" s="19"/>
      <c r="AC444" s="26"/>
      <c r="AD444" s="84">
        <f t="shared" si="175"/>
        <v>0</v>
      </c>
    </row>
    <row r="445" spans="1:30" s="2" customFormat="1" ht="23.25" x14ac:dyDescent="0.2">
      <c r="A445" s="157" t="s">
        <v>211</v>
      </c>
      <c r="B445" s="158"/>
      <c r="C445" s="158"/>
      <c r="D445" s="158"/>
      <c r="E445" s="158"/>
      <c r="F445" s="15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9"/>
      <c r="AD445" s="93"/>
    </row>
    <row r="446" spans="1:30" s="2" customFormat="1" ht="18.75" customHeight="1" x14ac:dyDescent="0.2">
      <c r="A446" s="19">
        <v>44</v>
      </c>
      <c r="B446" s="19" t="s">
        <v>212</v>
      </c>
      <c r="C446" s="19">
        <v>18</v>
      </c>
      <c r="D446" s="19">
        <v>1844</v>
      </c>
      <c r="E446" s="19" t="s">
        <v>205</v>
      </c>
      <c r="F446" s="19">
        <v>2</v>
      </c>
      <c r="G446" s="19">
        <v>4</v>
      </c>
      <c r="H446" s="19">
        <v>2</v>
      </c>
      <c r="I446" s="19">
        <v>79</v>
      </c>
      <c r="J446" s="100">
        <f>(G446*400)+(H446*100)+I446</f>
        <v>1879</v>
      </c>
      <c r="K446" s="16">
        <v>200</v>
      </c>
      <c r="L446" s="21">
        <f t="shared" si="193"/>
        <v>375800</v>
      </c>
      <c r="M446" s="19">
        <v>1</v>
      </c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84">
        <f t="shared" si="175"/>
        <v>0</v>
      </c>
    </row>
    <row r="447" spans="1:30" s="2" customFormat="1" ht="18.7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>
        <v>95</v>
      </c>
      <c r="K447" s="19">
        <v>200</v>
      </c>
      <c r="L447" s="21">
        <f t="shared" si="193"/>
        <v>19000</v>
      </c>
      <c r="M447" s="19">
        <v>2</v>
      </c>
      <c r="N447" s="19">
        <v>100</v>
      </c>
      <c r="O447" s="19" t="s">
        <v>53</v>
      </c>
      <c r="P447" s="19" t="s">
        <v>54</v>
      </c>
      <c r="Q447" s="19">
        <v>380</v>
      </c>
      <c r="R447" s="19"/>
      <c r="S447" s="19">
        <v>8200</v>
      </c>
      <c r="T447" s="19">
        <v>100</v>
      </c>
      <c r="U447" s="29">
        <v>0.85</v>
      </c>
      <c r="V447" s="21">
        <f t="shared" ref="V447:V449" si="199">Q447*S447*U447</f>
        <v>2648600</v>
      </c>
      <c r="W447" s="21">
        <f t="shared" ref="W447:W449" si="200">Q447*S447-V447</f>
        <v>467400</v>
      </c>
      <c r="X447" s="21">
        <f t="shared" ref="X447:X450" si="201">L447+W447</f>
        <v>486400</v>
      </c>
      <c r="Y447" s="19"/>
      <c r="Z447" s="19"/>
      <c r="AA447" s="21">
        <f t="shared" ref="AA447:AA450" si="202">X447-Z447</f>
        <v>486400</v>
      </c>
      <c r="AB447" s="27">
        <v>2.0000000000000001E-4</v>
      </c>
      <c r="AC447" s="26"/>
      <c r="AD447" s="84"/>
    </row>
    <row r="448" spans="1:30" s="2" customFormat="1" ht="15.7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>
        <v>6</v>
      </c>
      <c r="K448" s="19">
        <v>200</v>
      </c>
      <c r="L448" s="21">
        <f t="shared" si="193"/>
        <v>1200</v>
      </c>
      <c r="M448" s="19">
        <v>2</v>
      </c>
      <c r="N448" s="19">
        <v>504</v>
      </c>
      <c r="O448" s="19" t="s">
        <v>53</v>
      </c>
      <c r="P448" s="19" t="s">
        <v>120</v>
      </c>
      <c r="Q448" s="19">
        <v>24</v>
      </c>
      <c r="R448" s="19"/>
      <c r="S448" s="19">
        <v>2600</v>
      </c>
      <c r="T448" s="19">
        <v>22</v>
      </c>
      <c r="U448" s="29">
        <v>0.85</v>
      </c>
      <c r="V448" s="21">
        <f t="shared" si="199"/>
        <v>53040</v>
      </c>
      <c r="W448" s="21">
        <f t="shared" si="200"/>
        <v>9360</v>
      </c>
      <c r="X448" s="21">
        <f t="shared" si="201"/>
        <v>10560</v>
      </c>
      <c r="Y448" s="19"/>
      <c r="Z448" s="19"/>
      <c r="AA448" s="21">
        <f t="shared" si="202"/>
        <v>10560</v>
      </c>
      <c r="AB448" s="27">
        <v>2.0000000000000001E-4</v>
      </c>
      <c r="AC448" s="26"/>
      <c r="AD448" s="84"/>
    </row>
    <row r="449" spans="1:30" s="2" customFormat="1" ht="18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>
        <v>20.25</v>
      </c>
      <c r="K449" s="19">
        <v>200</v>
      </c>
      <c r="L449" s="21">
        <f t="shared" si="193"/>
        <v>4050</v>
      </c>
      <c r="M449" s="19">
        <v>2</v>
      </c>
      <c r="N449" s="19">
        <v>504</v>
      </c>
      <c r="O449" s="19" t="s">
        <v>53</v>
      </c>
      <c r="P449" s="19" t="s">
        <v>63</v>
      </c>
      <c r="Q449" s="19">
        <v>81</v>
      </c>
      <c r="R449" s="19"/>
      <c r="S449" s="19">
        <v>2200</v>
      </c>
      <c r="T449" s="19">
        <v>13</v>
      </c>
      <c r="U449" s="29">
        <v>0.42</v>
      </c>
      <c r="V449" s="21">
        <f t="shared" si="199"/>
        <v>74844</v>
      </c>
      <c r="W449" s="21">
        <f t="shared" si="200"/>
        <v>103356</v>
      </c>
      <c r="X449" s="21">
        <f t="shared" si="201"/>
        <v>107406</v>
      </c>
      <c r="Y449" s="19"/>
      <c r="Z449" s="19"/>
      <c r="AA449" s="21">
        <f t="shared" si="202"/>
        <v>107406</v>
      </c>
      <c r="AB449" s="27">
        <v>3.0000000000000001E-3</v>
      </c>
      <c r="AC449" s="26">
        <f t="shared" ref="AC449:AC450" si="203">AA449*AB449</f>
        <v>322.21800000000002</v>
      </c>
      <c r="AD449" s="84">
        <f t="shared" si="175"/>
        <v>322.21800000000002</v>
      </c>
    </row>
    <row r="450" spans="1:30" s="2" customFormat="1" ht="23.25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>
        <v>1739.75</v>
      </c>
      <c r="K450" s="19">
        <v>200</v>
      </c>
      <c r="L450" s="21">
        <f t="shared" si="193"/>
        <v>347950</v>
      </c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21">
        <f t="shared" si="201"/>
        <v>347950</v>
      </c>
      <c r="Y450" s="19"/>
      <c r="Z450" s="19"/>
      <c r="AA450" s="21">
        <f t="shared" si="202"/>
        <v>347950</v>
      </c>
      <c r="AB450" s="19"/>
      <c r="AC450" s="26">
        <f t="shared" si="203"/>
        <v>0</v>
      </c>
      <c r="AD450" s="84">
        <f t="shared" si="175"/>
        <v>0</v>
      </c>
    </row>
    <row r="451" spans="1:30" s="2" customFormat="1" ht="23.25" x14ac:dyDescent="0.2">
      <c r="A451" s="163" t="s">
        <v>213</v>
      </c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  <c r="Z451" s="164"/>
      <c r="AA451" s="164"/>
      <c r="AB451" s="164"/>
      <c r="AC451" s="170"/>
      <c r="AD451" s="92"/>
    </row>
    <row r="452" spans="1:30" s="2" customFormat="1" ht="23.25" x14ac:dyDescent="0.2">
      <c r="A452" s="19">
        <v>45</v>
      </c>
      <c r="B452" s="19" t="s">
        <v>214</v>
      </c>
      <c r="C452" s="19">
        <v>617</v>
      </c>
      <c r="D452" s="19">
        <v>146</v>
      </c>
      <c r="E452" s="19" t="s">
        <v>215</v>
      </c>
      <c r="F452" s="19">
        <v>2</v>
      </c>
      <c r="G452" s="19">
        <v>0</v>
      </c>
      <c r="H452" s="19">
        <v>2</v>
      </c>
      <c r="I452" s="19">
        <v>43</v>
      </c>
      <c r="J452" s="16">
        <f>(G452*400)+(H452*100)+I452</f>
        <v>243</v>
      </c>
      <c r="K452" s="19">
        <v>800</v>
      </c>
      <c r="L452" s="21">
        <f t="shared" si="193"/>
        <v>194400</v>
      </c>
      <c r="M452" s="19">
        <v>1</v>
      </c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84">
        <f t="shared" si="175"/>
        <v>0</v>
      </c>
    </row>
    <row r="453" spans="1:30" s="2" customFormat="1" ht="23.25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>
        <v>87.75</v>
      </c>
      <c r="K453" s="19">
        <v>800</v>
      </c>
      <c r="L453" s="21">
        <f t="shared" si="193"/>
        <v>70200</v>
      </c>
      <c r="M453" s="19">
        <v>2</v>
      </c>
      <c r="N453" s="19">
        <v>100</v>
      </c>
      <c r="O453" s="19" t="s">
        <v>79</v>
      </c>
      <c r="P453" s="19" t="s">
        <v>54</v>
      </c>
      <c r="Q453" s="19">
        <v>351</v>
      </c>
      <c r="R453" s="19"/>
      <c r="S453" s="19">
        <v>7900</v>
      </c>
      <c r="T453" s="19">
        <v>80</v>
      </c>
      <c r="U453" s="29">
        <v>0.93</v>
      </c>
      <c r="V453" s="21">
        <f t="shared" ref="V453:V454" si="204">Q453*S453*U453</f>
        <v>2578797</v>
      </c>
      <c r="W453" s="21">
        <f t="shared" ref="W453:W454" si="205">Q453*S453-V453</f>
        <v>194103</v>
      </c>
      <c r="X453" s="21">
        <f t="shared" ref="X453:X455" si="206">L453+W453</f>
        <v>264303</v>
      </c>
      <c r="Y453" s="19"/>
      <c r="Z453" s="19"/>
      <c r="AA453" s="21">
        <f t="shared" ref="AA453:AA455" si="207">X453-Z453</f>
        <v>264303</v>
      </c>
      <c r="AB453" s="27">
        <v>2.0000000000000001E-4</v>
      </c>
      <c r="AC453" s="26"/>
      <c r="AD453" s="84"/>
    </row>
    <row r="454" spans="1:30" s="2" customFormat="1" ht="23.25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>
        <v>39</v>
      </c>
      <c r="K454" s="19">
        <v>800</v>
      </c>
      <c r="L454" s="21">
        <f t="shared" si="193"/>
        <v>31200</v>
      </c>
      <c r="M454" s="19">
        <v>2</v>
      </c>
      <c r="N454" s="19">
        <v>504</v>
      </c>
      <c r="O454" s="19" t="s">
        <v>79</v>
      </c>
      <c r="P454" s="19" t="s">
        <v>82</v>
      </c>
      <c r="Q454" s="19">
        <v>165</v>
      </c>
      <c r="R454" s="19"/>
      <c r="S454" s="19">
        <v>2650</v>
      </c>
      <c r="T454" s="19">
        <v>23</v>
      </c>
      <c r="U454" s="29">
        <v>0.93</v>
      </c>
      <c r="V454" s="21">
        <f t="shared" si="204"/>
        <v>406642.5</v>
      </c>
      <c r="W454" s="21">
        <f t="shared" si="205"/>
        <v>30607.5</v>
      </c>
      <c r="X454" s="21">
        <f t="shared" si="206"/>
        <v>61807.5</v>
      </c>
      <c r="Y454" s="19"/>
      <c r="Z454" s="19"/>
      <c r="AA454" s="21">
        <f t="shared" si="207"/>
        <v>61807.5</v>
      </c>
      <c r="AB454" s="27">
        <v>3.0000000000000001E-3</v>
      </c>
      <c r="AC454" s="26">
        <f t="shared" ref="AC454:AC455" si="208">AA454*AB454</f>
        <v>185.42250000000001</v>
      </c>
      <c r="AD454" s="84">
        <f t="shared" si="175"/>
        <v>185.42250000000001</v>
      </c>
    </row>
    <row r="455" spans="1:30" s="2" customFormat="1" ht="23.25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>
        <v>116.25</v>
      </c>
      <c r="K455" s="19">
        <v>800</v>
      </c>
      <c r="L455" s="21">
        <f t="shared" si="193"/>
        <v>93000</v>
      </c>
      <c r="M455" s="19">
        <v>1</v>
      </c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21">
        <f t="shared" si="206"/>
        <v>93000</v>
      </c>
      <c r="Y455" s="19"/>
      <c r="Z455" s="19"/>
      <c r="AA455" s="21">
        <f t="shared" si="207"/>
        <v>93000</v>
      </c>
      <c r="AB455" s="19"/>
      <c r="AC455" s="26">
        <f t="shared" si="208"/>
        <v>0</v>
      </c>
      <c r="AD455" s="84">
        <f t="shared" si="175"/>
        <v>0</v>
      </c>
    </row>
    <row r="456" spans="1:30" s="2" customFormat="1" ht="23.25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21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21"/>
      <c r="Y456" s="19"/>
      <c r="Z456" s="19"/>
      <c r="AA456" s="21"/>
      <c r="AB456" s="19"/>
      <c r="AC456" s="26"/>
      <c r="AD456" s="84">
        <f t="shared" si="175"/>
        <v>0</v>
      </c>
    </row>
    <row r="457" spans="1:30" s="2" customFormat="1" ht="23.25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21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21"/>
      <c r="Y457" s="19"/>
      <c r="Z457" s="19"/>
      <c r="AA457" s="21"/>
      <c r="AB457" s="19"/>
      <c r="AC457" s="26"/>
      <c r="AD457" s="84">
        <f t="shared" si="175"/>
        <v>0</v>
      </c>
    </row>
    <row r="458" spans="1:30" s="2" customFormat="1" ht="23.25" x14ac:dyDescent="0.2">
      <c r="A458" s="163" t="s">
        <v>216</v>
      </c>
      <c r="B458" s="164"/>
      <c r="C458" s="164"/>
      <c r="D458" s="164"/>
      <c r="E458" s="164"/>
      <c r="F458" s="164"/>
      <c r="G458" s="164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  <c r="T458" s="164"/>
      <c r="U458" s="164"/>
      <c r="V458" s="164"/>
      <c r="W458" s="164"/>
      <c r="X458" s="164"/>
      <c r="Y458" s="164"/>
      <c r="Z458" s="164"/>
      <c r="AA458" s="164"/>
      <c r="AB458" s="164"/>
      <c r="AC458" s="170"/>
      <c r="AD458" s="92"/>
    </row>
    <row r="459" spans="1:30" s="2" customFormat="1" ht="23.25" x14ac:dyDescent="0.2">
      <c r="A459" s="19">
        <v>46</v>
      </c>
      <c r="B459" s="19" t="s">
        <v>217</v>
      </c>
      <c r="C459" s="19">
        <v>675</v>
      </c>
      <c r="D459" s="19">
        <v>53</v>
      </c>
      <c r="E459" s="19" t="s">
        <v>215</v>
      </c>
      <c r="F459" s="19">
        <v>2</v>
      </c>
      <c r="G459" s="19">
        <v>6</v>
      </c>
      <c r="H459" s="19">
        <v>0</v>
      </c>
      <c r="I459" s="19">
        <v>76</v>
      </c>
      <c r="J459" s="16">
        <f>(G459*400)+(H459*100)+I459</f>
        <v>2476</v>
      </c>
      <c r="K459" s="19">
        <v>380</v>
      </c>
      <c r="L459" s="21">
        <f t="shared" si="193"/>
        <v>940880</v>
      </c>
      <c r="M459" s="19">
        <v>1</v>
      </c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84">
        <f t="shared" si="175"/>
        <v>0</v>
      </c>
    </row>
    <row r="460" spans="1:30" s="2" customFormat="1" ht="23.25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>
        <v>57.75</v>
      </c>
      <c r="K460" s="19">
        <v>380</v>
      </c>
      <c r="L460" s="21">
        <f t="shared" si="193"/>
        <v>21945</v>
      </c>
      <c r="M460" s="19">
        <v>2</v>
      </c>
      <c r="N460" s="19">
        <v>100</v>
      </c>
      <c r="O460" s="19" t="s">
        <v>53</v>
      </c>
      <c r="P460" s="19" t="s">
        <v>54</v>
      </c>
      <c r="Q460" s="19">
        <v>231</v>
      </c>
      <c r="R460" s="19"/>
      <c r="S460" s="19">
        <v>8200</v>
      </c>
      <c r="T460" s="19">
        <v>80</v>
      </c>
      <c r="U460" s="29">
        <v>0.85</v>
      </c>
      <c r="V460" s="21">
        <f t="shared" ref="V460:V462" si="209">Q460*S460*U460</f>
        <v>1610070</v>
      </c>
      <c r="W460" s="21">
        <f t="shared" ref="W460:W462" si="210">Q460*S460-V460</f>
        <v>284130</v>
      </c>
      <c r="X460" s="21">
        <f t="shared" ref="X460:X463" si="211">L460+W460</f>
        <v>306075</v>
      </c>
      <c r="Y460" s="19"/>
      <c r="Z460" s="19"/>
      <c r="AA460" s="21">
        <f t="shared" ref="AA460:AA463" si="212">X460-Z460</f>
        <v>306075</v>
      </c>
      <c r="AB460" s="27">
        <v>2.0000000000000001E-4</v>
      </c>
      <c r="AC460" s="26"/>
      <c r="AD460" s="84"/>
    </row>
    <row r="461" spans="1:30" s="2" customFormat="1" ht="23.25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>
        <v>24.5</v>
      </c>
      <c r="K461" s="19">
        <v>380</v>
      </c>
      <c r="L461" s="21">
        <f t="shared" si="193"/>
        <v>9310</v>
      </c>
      <c r="M461" s="19">
        <v>2</v>
      </c>
      <c r="N461" s="19">
        <v>100</v>
      </c>
      <c r="O461" s="19" t="s">
        <v>53</v>
      </c>
      <c r="P461" s="19" t="s">
        <v>82</v>
      </c>
      <c r="Q461" s="19">
        <v>98</v>
      </c>
      <c r="R461" s="19"/>
      <c r="S461" s="19">
        <v>6200</v>
      </c>
      <c r="T461" s="19">
        <v>25</v>
      </c>
      <c r="U461" s="29">
        <v>0.85</v>
      </c>
      <c r="V461" s="21">
        <f t="shared" si="209"/>
        <v>516460</v>
      </c>
      <c r="W461" s="21">
        <f t="shared" si="210"/>
        <v>91140</v>
      </c>
      <c r="X461" s="21">
        <f t="shared" si="211"/>
        <v>100450</v>
      </c>
      <c r="Y461" s="19"/>
      <c r="Z461" s="19"/>
      <c r="AA461" s="21">
        <f t="shared" si="212"/>
        <v>100450</v>
      </c>
      <c r="AB461" s="27">
        <v>3.0000000000000001E-3</v>
      </c>
      <c r="AC461" s="26">
        <f t="shared" ref="AC461:AC463" si="213">AA461*AB461</f>
        <v>301.35000000000002</v>
      </c>
      <c r="AD461" s="84">
        <f t="shared" si="175"/>
        <v>301.35000000000002</v>
      </c>
    </row>
    <row r="462" spans="1:30" s="2" customFormat="1" ht="23.25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>
        <v>14</v>
      </c>
      <c r="K462" s="19">
        <v>380</v>
      </c>
      <c r="L462" s="21">
        <f t="shared" si="193"/>
        <v>5320</v>
      </c>
      <c r="M462" s="19">
        <v>2</v>
      </c>
      <c r="N462" s="19">
        <v>100</v>
      </c>
      <c r="O462" s="19" t="s">
        <v>53</v>
      </c>
      <c r="P462" s="19" t="s">
        <v>82</v>
      </c>
      <c r="Q462" s="19">
        <v>56</v>
      </c>
      <c r="R462" s="19"/>
      <c r="S462" s="19">
        <v>6200</v>
      </c>
      <c r="T462" s="19">
        <v>25</v>
      </c>
      <c r="U462" s="29">
        <v>0.85</v>
      </c>
      <c r="V462" s="21">
        <f t="shared" si="209"/>
        <v>295120</v>
      </c>
      <c r="W462" s="21">
        <f t="shared" si="210"/>
        <v>52080</v>
      </c>
      <c r="X462" s="21">
        <f t="shared" si="211"/>
        <v>57400</v>
      </c>
      <c r="Y462" s="19"/>
      <c r="Z462" s="19"/>
      <c r="AA462" s="21">
        <f t="shared" si="212"/>
        <v>57400</v>
      </c>
      <c r="AB462" s="27">
        <v>3.0000000000000001E-3</v>
      </c>
      <c r="AC462" s="26">
        <f t="shared" si="213"/>
        <v>172.20000000000002</v>
      </c>
      <c r="AD462" s="84">
        <f t="shared" si="175"/>
        <v>172.20000000000002</v>
      </c>
    </row>
    <row r="463" spans="1:30" s="2" customFormat="1" ht="23.25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>
        <v>2306.25</v>
      </c>
      <c r="K463" s="19">
        <v>380</v>
      </c>
      <c r="L463" s="19">
        <f t="shared" si="193"/>
        <v>876375</v>
      </c>
      <c r="M463" s="19">
        <v>1</v>
      </c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21">
        <f t="shared" si="211"/>
        <v>876375</v>
      </c>
      <c r="Y463" s="19"/>
      <c r="Z463" s="19"/>
      <c r="AA463" s="21">
        <f t="shared" si="212"/>
        <v>876375</v>
      </c>
      <c r="AB463" s="19"/>
      <c r="AC463" s="26">
        <f t="shared" si="213"/>
        <v>0</v>
      </c>
      <c r="AD463" s="84">
        <f t="shared" si="175"/>
        <v>0</v>
      </c>
    </row>
    <row r="464" spans="1:30" s="2" customFormat="1" ht="23.25" x14ac:dyDescent="0.2">
      <c r="A464" s="163" t="s">
        <v>404</v>
      </c>
      <c r="B464" s="164"/>
      <c r="C464" s="164"/>
      <c r="D464" s="164"/>
      <c r="E464" s="164"/>
      <c r="F464" s="164"/>
      <c r="G464" s="164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  <c r="T464" s="164"/>
      <c r="U464" s="164"/>
      <c r="V464" s="164"/>
      <c r="W464" s="164"/>
      <c r="X464" s="164"/>
      <c r="Y464" s="164"/>
      <c r="Z464" s="164"/>
      <c r="AA464" s="164"/>
      <c r="AB464" s="164"/>
      <c r="AC464" s="170"/>
      <c r="AD464" s="92"/>
    </row>
    <row r="465" spans="1:30" s="2" customFormat="1" ht="23.25" x14ac:dyDescent="0.2">
      <c r="A465" s="19">
        <v>47</v>
      </c>
      <c r="B465" s="19" t="s">
        <v>218</v>
      </c>
      <c r="C465" s="19">
        <v>631</v>
      </c>
      <c r="D465" s="19">
        <v>139</v>
      </c>
      <c r="E465" s="19" t="s">
        <v>215</v>
      </c>
      <c r="F465" s="19">
        <v>2</v>
      </c>
      <c r="G465" s="19">
        <v>4</v>
      </c>
      <c r="H465" s="19">
        <v>0</v>
      </c>
      <c r="I465" s="19">
        <v>92</v>
      </c>
      <c r="J465" s="100">
        <f>(G465*400)+(H465*100)+I465</f>
        <v>1692</v>
      </c>
      <c r="K465" s="19">
        <v>200</v>
      </c>
      <c r="L465" s="21">
        <f t="shared" si="193"/>
        <v>338400</v>
      </c>
      <c r="M465" s="19">
        <v>1</v>
      </c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84">
        <f t="shared" si="175"/>
        <v>0</v>
      </c>
    </row>
    <row r="466" spans="1:30" s="2" customFormat="1" ht="23.25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>
        <v>24</v>
      </c>
      <c r="K466" s="19">
        <v>200</v>
      </c>
      <c r="L466" s="21">
        <f t="shared" si="193"/>
        <v>4800</v>
      </c>
      <c r="M466" s="19">
        <v>2</v>
      </c>
      <c r="N466" s="19">
        <v>504</v>
      </c>
      <c r="O466" s="19" t="s">
        <v>109</v>
      </c>
      <c r="P466" s="19" t="s">
        <v>82</v>
      </c>
      <c r="Q466" s="19">
        <v>96</v>
      </c>
      <c r="R466" s="19"/>
      <c r="S466" s="19">
        <v>2650</v>
      </c>
      <c r="T466" s="19">
        <v>23</v>
      </c>
      <c r="U466" s="29">
        <v>0.36</v>
      </c>
      <c r="V466" s="21">
        <f t="shared" ref="V466:V467" si="214">Q466*S466*U466</f>
        <v>91584</v>
      </c>
      <c r="W466" s="21">
        <f t="shared" ref="W466" si="215">Q466*S466-V466</f>
        <v>162816</v>
      </c>
      <c r="X466" s="21">
        <f t="shared" ref="X466:X467" si="216">L466+W466</f>
        <v>167616</v>
      </c>
      <c r="Y466" s="19"/>
      <c r="Z466" s="19"/>
      <c r="AA466" s="21">
        <f t="shared" ref="AA466:AA467" si="217">X466-Z466</f>
        <v>167616</v>
      </c>
      <c r="AB466" s="27">
        <v>3.0000000000000001E-3</v>
      </c>
      <c r="AC466" s="26">
        <f t="shared" ref="AC466:AC467" si="218">AA466*AB466</f>
        <v>502.84800000000001</v>
      </c>
      <c r="AD466" s="84">
        <f t="shared" si="175"/>
        <v>502.84800000000001</v>
      </c>
    </row>
    <row r="467" spans="1:30" s="2" customFormat="1" ht="23.25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>
        <v>1668</v>
      </c>
      <c r="K467" s="19">
        <v>200</v>
      </c>
      <c r="L467" s="21">
        <f t="shared" si="193"/>
        <v>333600</v>
      </c>
      <c r="M467" s="19">
        <v>1</v>
      </c>
      <c r="N467" s="19"/>
      <c r="O467" s="19"/>
      <c r="P467" s="19"/>
      <c r="Q467" s="19"/>
      <c r="R467" s="19"/>
      <c r="S467" s="19"/>
      <c r="T467" s="19"/>
      <c r="U467" s="19"/>
      <c r="V467" s="21">
        <f t="shared" si="214"/>
        <v>0</v>
      </c>
      <c r="W467" s="19"/>
      <c r="X467" s="21">
        <f t="shared" si="216"/>
        <v>333600</v>
      </c>
      <c r="Y467" s="19"/>
      <c r="Z467" s="19"/>
      <c r="AA467" s="21">
        <f t="shared" si="217"/>
        <v>333600</v>
      </c>
      <c r="AB467" s="19"/>
      <c r="AC467" s="26">
        <f t="shared" si="218"/>
        <v>0</v>
      </c>
      <c r="AD467" s="84">
        <f t="shared" si="175"/>
        <v>0</v>
      </c>
    </row>
    <row r="468" spans="1:30" s="2" customFormat="1" ht="23.25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21"/>
      <c r="M468" s="19"/>
      <c r="N468" s="19"/>
      <c r="O468" s="19"/>
      <c r="P468" s="19"/>
      <c r="Q468" s="19"/>
      <c r="R468" s="19"/>
      <c r="S468" s="19"/>
      <c r="T468" s="19"/>
      <c r="U468" s="19"/>
      <c r="V468" s="21"/>
      <c r="W468" s="19"/>
      <c r="X468" s="21"/>
      <c r="Y468" s="19"/>
      <c r="Z468" s="19"/>
      <c r="AA468" s="21"/>
      <c r="AB468" s="19"/>
      <c r="AC468" s="26"/>
      <c r="AD468" s="84">
        <f t="shared" si="175"/>
        <v>0</v>
      </c>
    </row>
    <row r="469" spans="1:30" s="2" customFormat="1" ht="23.25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21"/>
      <c r="M469" s="19"/>
      <c r="N469" s="19"/>
      <c r="O469" s="19"/>
      <c r="P469" s="19"/>
      <c r="Q469" s="19"/>
      <c r="R469" s="19"/>
      <c r="S469" s="19"/>
      <c r="T469" s="19"/>
      <c r="U469" s="19"/>
      <c r="V469" s="21"/>
      <c r="W469" s="19"/>
      <c r="X469" s="21"/>
      <c r="Y469" s="19"/>
      <c r="Z469" s="19"/>
      <c r="AA469" s="21"/>
      <c r="AB469" s="19"/>
      <c r="AC469" s="26"/>
      <c r="AD469" s="84">
        <f t="shared" si="175"/>
        <v>0</v>
      </c>
    </row>
    <row r="470" spans="1:30" s="2" customFormat="1" ht="23.25" x14ac:dyDescent="0.2">
      <c r="A470" s="163" t="s">
        <v>219</v>
      </c>
      <c r="B470" s="164"/>
      <c r="C470" s="164"/>
      <c r="D470" s="164"/>
      <c r="E470" s="164"/>
      <c r="F470" s="164"/>
      <c r="G470" s="164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70"/>
      <c r="AD470" s="92"/>
    </row>
    <row r="471" spans="1:30" s="2" customFormat="1" ht="23.25" x14ac:dyDescent="0.2">
      <c r="A471" s="19">
        <v>48</v>
      </c>
      <c r="B471" s="19" t="s">
        <v>220</v>
      </c>
      <c r="C471" s="19">
        <v>695</v>
      </c>
      <c r="D471" s="19">
        <v>123</v>
      </c>
      <c r="E471" s="19" t="s">
        <v>215</v>
      </c>
      <c r="F471" s="19">
        <v>2</v>
      </c>
      <c r="G471" s="19">
        <v>1</v>
      </c>
      <c r="H471" s="19">
        <v>3</v>
      </c>
      <c r="I471" s="19">
        <v>48</v>
      </c>
      <c r="J471" s="16">
        <f>(G471*400)+(H471*100)+I471</f>
        <v>748</v>
      </c>
      <c r="K471" s="19">
        <v>1300</v>
      </c>
      <c r="L471" s="53">
        <f t="shared" si="193"/>
        <v>972400</v>
      </c>
      <c r="M471" s="19">
        <v>1</v>
      </c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84">
        <f t="shared" si="175"/>
        <v>0</v>
      </c>
    </row>
    <row r="472" spans="1:30" s="2" customFormat="1" ht="23.25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>
        <v>24</v>
      </c>
      <c r="K472" s="19">
        <v>1300</v>
      </c>
      <c r="L472" s="21">
        <f t="shared" si="193"/>
        <v>31200</v>
      </c>
      <c r="M472" s="19">
        <v>2</v>
      </c>
      <c r="N472" s="19">
        <v>100</v>
      </c>
      <c r="O472" s="19" t="s">
        <v>109</v>
      </c>
      <c r="P472" s="19" t="s">
        <v>54</v>
      </c>
      <c r="Q472" s="19">
        <v>96</v>
      </c>
      <c r="R472" s="19"/>
      <c r="S472" s="19">
        <v>8650</v>
      </c>
      <c r="T472" s="19">
        <v>50</v>
      </c>
      <c r="U472" s="29">
        <v>0.76</v>
      </c>
      <c r="V472" s="21">
        <f t="shared" ref="V472:V473" si="219">Q472*S472*U472</f>
        <v>631104</v>
      </c>
      <c r="W472" s="21">
        <f t="shared" ref="W472:W473" si="220">Q472*S472-V472</f>
        <v>199296</v>
      </c>
      <c r="X472" s="21">
        <f t="shared" ref="X472:X474" si="221">L472+W472</f>
        <v>230496</v>
      </c>
      <c r="Y472" s="19"/>
      <c r="Z472" s="19"/>
      <c r="AA472" s="21">
        <f t="shared" ref="AA472:AA474" si="222">X472-Z472</f>
        <v>230496</v>
      </c>
      <c r="AB472" s="27">
        <v>2.0000000000000001E-4</v>
      </c>
      <c r="AC472" s="26"/>
      <c r="AD472" s="84"/>
    </row>
    <row r="473" spans="1:30" s="2" customFormat="1" ht="23.25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>
        <v>18</v>
      </c>
      <c r="K473" s="19">
        <v>1300</v>
      </c>
      <c r="L473" s="21">
        <f t="shared" si="193"/>
        <v>23400</v>
      </c>
      <c r="M473" s="19">
        <v>2</v>
      </c>
      <c r="N473" s="19">
        <v>100</v>
      </c>
      <c r="O473" s="19" t="s">
        <v>109</v>
      </c>
      <c r="P473" s="19" t="s">
        <v>221</v>
      </c>
      <c r="Q473" s="19">
        <v>72</v>
      </c>
      <c r="R473" s="19"/>
      <c r="S473" s="19">
        <v>2650</v>
      </c>
      <c r="T473" s="19">
        <v>23</v>
      </c>
      <c r="U473" s="29">
        <v>0.36</v>
      </c>
      <c r="V473" s="21">
        <f t="shared" si="219"/>
        <v>68688</v>
      </c>
      <c r="W473" s="21">
        <f t="shared" si="220"/>
        <v>122112</v>
      </c>
      <c r="X473" s="21">
        <f t="shared" si="221"/>
        <v>145512</v>
      </c>
      <c r="Y473" s="19"/>
      <c r="Z473" s="19"/>
      <c r="AA473" s="21">
        <f t="shared" si="222"/>
        <v>145512</v>
      </c>
      <c r="AB473" s="27">
        <v>3.0000000000000001E-3</v>
      </c>
      <c r="AC473" s="26">
        <f t="shared" ref="AC473:AC474" si="223">AA473*AB473</f>
        <v>436.536</v>
      </c>
      <c r="AD473" s="84">
        <f t="shared" si="175"/>
        <v>436.536</v>
      </c>
    </row>
    <row r="474" spans="1:30" s="2" customFormat="1" ht="23.25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>
        <v>706</v>
      </c>
      <c r="K474" s="19">
        <v>1300</v>
      </c>
      <c r="L474" s="53">
        <f t="shared" si="193"/>
        <v>917800</v>
      </c>
      <c r="M474" s="19">
        <v>1</v>
      </c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21">
        <f t="shared" si="221"/>
        <v>917800</v>
      </c>
      <c r="Y474" s="19"/>
      <c r="Z474" s="19"/>
      <c r="AA474" s="21">
        <f t="shared" si="222"/>
        <v>917800</v>
      </c>
      <c r="AB474" s="19"/>
      <c r="AC474" s="26">
        <f t="shared" si="223"/>
        <v>0</v>
      </c>
      <c r="AD474" s="84">
        <f t="shared" si="175"/>
        <v>0</v>
      </c>
    </row>
    <row r="475" spans="1:30" s="2" customFormat="1" ht="23.25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84">
        <f t="shared" si="175"/>
        <v>0</v>
      </c>
    </row>
    <row r="476" spans="1:30" s="2" customFormat="1" ht="23.25" x14ac:dyDescent="0.2">
      <c r="A476" s="163" t="s">
        <v>222</v>
      </c>
      <c r="B476" s="164"/>
      <c r="C476" s="164"/>
      <c r="D476" s="164"/>
      <c r="E476" s="164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4"/>
      <c r="Z476" s="164"/>
      <c r="AA476" s="164"/>
      <c r="AB476" s="164"/>
      <c r="AC476" s="170"/>
      <c r="AD476" s="92"/>
    </row>
    <row r="477" spans="1:30" s="2" customFormat="1" ht="23.25" x14ac:dyDescent="0.2">
      <c r="A477" s="19">
        <v>49</v>
      </c>
      <c r="B477" s="19" t="s">
        <v>223</v>
      </c>
      <c r="C477" s="19">
        <v>691</v>
      </c>
      <c r="D477" s="19">
        <v>126</v>
      </c>
      <c r="E477" s="19" t="s">
        <v>215</v>
      </c>
      <c r="F477" s="19">
        <v>2</v>
      </c>
      <c r="G477" s="19">
        <v>1</v>
      </c>
      <c r="H477" s="19">
        <v>3</v>
      </c>
      <c r="I477" s="19">
        <v>69</v>
      </c>
      <c r="J477" s="16">
        <f>(G477*400)+(H477*100)+I477</f>
        <v>769</v>
      </c>
      <c r="K477" s="19">
        <v>700</v>
      </c>
      <c r="L477" s="21">
        <f t="shared" ref="L477:L518" si="224">J477*K477</f>
        <v>538300</v>
      </c>
      <c r="M477" s="19">
        <v>1</v>
      </c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84">
        <f t="shared" ref="AD477:AD498" si="225">AA477*AB477</f>
        <v>0</v>
      </c>
    </row>
    <row r="478" spans="1:30" s="2" customFormat="1" ht="23.25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>
        <v>93.375</v>
      </c>
      <c r="K478" s="19">
        <v>700</v>
      </c>
      <c r="L478" s="21">
        <f t="shared" si="224"/>
        <v>65362.5</v>
      </c>
      <c r="M478" s="19">
        <v>1</v>
      </c>
      <c r="N478" s="19">
        <v>504</v>
      </c>
      <c r="O478" s="19" t="s">
        <v>79</v>
      </c>
      <c r="P478" s="19" t="s">
        <v>56</v>
      </c>
      <c r="Q478" s="19">
        <v>373.5</v>
      </c>
      <c r="R478" s="19"/>
      <c r="S478" s="19">
        <v>2200</v>
      </c>
      <c r="T478" s="19">
        <v>21</v>
      </c>
      <c r="U478" s="29">
        <v>0.93</v>
      </c>
      <c r="V478" s="21">
        <f t="shared" ref="V478:V480" si="226">Q478*S478*U478</f>
        <v>764181</v>
      </c>
      <c r="W478" s="21">
        <f t="shared" ref="W478:W480" si="227">Q478*S478-V478</f>
        <v>57519</v>
      </c>
      <c r="X478" s="21">
        <f t="shared" ref="X478:X481" si="228">L478+W478</f>
        <v>122881.5</v>
      </c>
      <c r="Y478" s="19"/>
      <c r="Z478" s="19"/>
      <c r="AA478" s="21">
        <f t="shared" ref="AA478:AA481" si="229">X478-Z478</f>
        <v>122881.5</v>
      </c>
      <c r="AB478" s="27">
        <v>1E-4</v>
      </c>
      <c r="AC478" s="26"/>
      <c r="AD478" s="84"/>
    </row>
    <row r="479" spans="1:30" s="2" customFormat="1" ht="23.25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>
        <v>10.375</v>
      </c>
      <c r="K479" s="19">
        <v>700</v>
      </c>
      <c r="L479" s="21">
        <f t="shared" si="224"/>
        <v>7262.5</v>
      </c>
      <c r="M479" s="19">
        <v>2</v>
      </c>
      <c r="N479" s="19">
        <v>504</v>
      </c>
      <c r="O479" s="19" t="s">
        <v>109</v>
      </c>
      <c r="P479" s="19" t="s">
        <v>82</v>
      </c>
      <c r="Q479" s="19">
        <v>41.5</v>
      </c>
      <c r="R479" s="19"/>
      <c r="S479" s="19">
        <v>2650</v>
      </c>
      <c r="T479" s="19">
        <v>33</v>
      </c>
      <c r="U479" s="29">
        <v>0.56000000000000005</v>
      </c>
      <c r="V479" s="21">
        <f t="shared" si="226"/>
        <v>61586.000000000007</v>
      </c>
      <c r="W479" s="21">
        <f t="shared" si="227"/>
        <v>48388.999999999993</v>
      </c>
      <c r="X479" s="21">
        <f t="shared" si="228"/>
        <v>55651.499999999993</v>
      </c>
      <c r="Y479" s="19"/>
      <c r="Z479" s="19"/>
      <c r="AA479" s="21">
        <f t="shared" si="229"/>
        <v>55651.499999999993</v>
      </c>
      <c r="AB479" s="27">
        <v>3.0000000000000001E-3</v>
      </c>
      <c r="AC479" s="26">
        <f t="shared" ref="AC479:AC481" si="230">AA479*AB479</f>
        <v>166.95449999999997</v>
      </c>
      <c r="AD479" s="84"/>
    </row>
    <row r="480" spans="1:30" s="2" customFormat="1" ht="23.25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>
        <v>12</v>
      </c>
      <c r="K480" s="19">
        <v>700</v>
      </c>
      <c r="L480" s="21">
        <f t="shared" si="224"/>
        <v>8400</v>
      </c>
      <c r="M480" s="19">
        <v>2</v>
      </c>
      <c r="N480" s="19">
        <v>504</v>
      </c>
      <c r="O480" s="19" t="s">
        <v>109</v>
      </c>
      <c r="P480" s="35" t="s">
        <v>224</v>
      </c>
      <c r="Q480" s="19">
        <v>48.6</v>
      </c>
      <c r="R480" s="19"/>
      <c r="S480" s="19">
        <v>6000</v>
      </c>
      <c r="T480" s="19">
        <v>4</v>
      </c>
      <c r="U480" s="29">
        <v>0.04</v>
      </c>
      <c r="V480" s="21">
        <f t="shared" si="226"/>
        <v>11664</v>
      </c>
      <c r="W480" s="21">
        <f t="shared" si="227"/>
        <v>279936</v>
      </c>
      <c r="X480" s="21">
        <f t="shared" si="228"/>
        <v>288336</v>
      </c>
      <c r="Y480" s="19"/>
      <c r="Z480" s="19"/>
      <c r="AA480" s="21">
        <f t="shared" si="229"/>
        <v>288336</v>
      </c>
      <c r="AB480" s="27">
        <v>3.0000000000000001E-3</v>
      </c>
      <c r="AC480" s="26">
        <f t="shared" si="230"/>
        <v>865.00800000000004</v>
      </c>
      <c r="AD480" s="84">
        <f t="shared" si="225"/>
        <v>865.00800000000004</v>
      </c>
    </row>
    <row r="481" spans="1:30" s="2" customFormat="1" ht="27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>
        <v>150.44999999999999</v>
      </c>
      <c r="K481" s="19">
        <v>700</v>
      </c>
      <c r="L481" s="21">
        <f t="shared" si="224"/>
        <v>105314.99999999999</v>
      </c>
      <c r="M481" s="19">
        <v>1</v>
      </c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21">
        <f t="shared" si="228"/>
        <v>105314.99999999999</v>
      </c>
      <c r="Y481" s="19"/>
      <c r="Z481" s="19"/>
      <c r="AA481" s="21">
        <f t="shared" si="229"/>
        <v>105314.99999999999</v>
      </c>
      <c r="AB481" s="19"/>
      <c r="AC481" s="26">
        <f t="shared" si="230"/>
        <v>0</v>
      </c>
      <c r="AD481" s="84">
        <f t="shared" si="225"/>
        <v>0</v>
      </c>
    </row>
    <row r="482" spans="1:30" s="2" customFormat="1" ht="23.25" x14ac:dyDescent="0.2">
      <c r="A482" s="163" t="s">
        <v>491</v>
      </c>
      <c r="B482" s="164"/>
      <c r="C482" s="164"/>
      <c r="D482" s="164"/>
      <c r="E482" s="164"/>
      <c r="F482" s="164"/>
      <c r="G482" s="164"/>
      <c r="H482" s="164"/>
      <c r="I482" s="164"/>
      <c r="J482" s="164"/>
      <c r="K482" s="164"/>
      <c r="L482" s="164"/>
      <c r="M482" s="164"/>
      <c r="N482" s="164"/>
      <c r="O482" s="164"/>
      <c r="P482" s="164"/>
      <c r="Q482" s="164"/>
      <c r="R482" s="164"/>
      <c r="S482" s="164"/>
      <c r="T482" s="164"/>
      <c r="U482" s="164"/>
      <c r="V482" s="164"/>
      <c r="W482" s="164"/>
      <c r="X482" s="164"/>
      <c r="Y482" s="164"/>
      <c r="Z482" s="164"/>
      <c r="AA482" s="164"/>
      <c r="AB482" s="164"/>
      <c r="AC482" s="170"/>
      <c r="AD482" s="92"/>
    </row>
    <row r="483" spans="1:30" s="2" customFormat="1" ht="23.25" x14ac:dyDescent="0.2">
      <c r="A483" s="19">
        <v>50</v>
      </c>
      <c r="B483" s="19" t="s">
        <v>227</v>
      </c>
      <c r="C483" s="19">
        <v>833</v>
      </c>
      <c r="D483" s="19">
        <v>70</v>
      </c>
      <c r="E483" s="19" t="s">
        <v>215</v>
      </c>
      <c r="F483" s="19">
        <v>2</v>
      </c>
      <c r="G483" s="19">
        <v>0</v>
      </c>
      <c r="H483" s="19">
        <v>2</v>
      </c>
      <c r="I483" s="19">
        <v>16</v>
      </c>
      <c r="J483" s="16">
        <f>(G483*400)+(H483*100)+I483</f>
        <v>216</v>
      </c>
      <c r="K483" s="19">
        <v>200</v>
      </c>
      <c r="L483" s="21">
        <f t="shared" si="224"/>
        <v>43200</v>
      </c>
      <c r="M483" s="19">
        <v>1</v>
      </c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84">
        <f t="shared" si="225"/>
        <v>0</v>
      </c>
    </row>
    <row r="484" spans="1:30" s="2" customFormat="1" ht="23.25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>
        <v>48.872500000000002</v>
      </c>
      <c r="K484" s="19">
        <v>200</v>
      </c>
      <c r="L484" s="21">
        <f t="shared" si="224"/>
        <v>9774.5</v>
      </c>
      <c r="M484" s="19">
        <v>2</v>
      </c>
      <c r="N484" s="19">
        <v>100</v>
      </c>
      <c r="O484" s="19" t="s">
        <v>109</v>
      </c>
      <c r="P484" s="19" t="s">
        <v>54</v>
      </c>
      <c r="Q484" s="19">
        <v>195.49</v>
      </c>
      <c r="R484" s="19"/>
      <c r="S484" s="19">
        <v>8650</v>
      </c>
      <c r="T484" s="19">
        <v>61</v>
      </c>
      <c r="U484" s="29">
        <v>0.76</v>
      </c>
      <c r="V484" s="21">
        <f t="shared" ref="V484:V485" si="231">Q484*S484*U484</f>
        <v>1285151.26</v>
      </c>
      <c r="W484" s="21">
        <f t="shared" ref="W484:W485" si="232">Q484*S484-V484</f>
        <v>405837.24</v>
      </c>
      <c r="X484" s="21">
        <f t="shared" ref="X484:X486" si="233">L484+W484</f>
        <v>415611.74</v>
      </c>
      <c r="Y484" s="19"/>
      <c r="Z484" s="19"/>
      <c r="AA484" s="21">
        <f t="shared" ref="AA484:AA486" si="234">X484-Z484</f>
        <v>415611.74</v>
      </c>
      <c r="AB484" s="27">
        <v>2.0000000000000001E-4</v>
      </c>
      <c r="AC484" s="26"/>
      <c r="AD484" s="84"/>
    </row>
    <row r="485" spans="1:30" s="2" customFormat="1" ht="23.25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>
        <v>23</v>
      </c>
      <c r="K485" s="19">
        <v>200</v>
      </c>
      <c r="L485" s="21">
        <f t="shared" si="224"/>
        <v>4600</v>
      </c>
      <c r="M485" s="19">
        <v>2</v>
      </c>
      <c r="N485" s="19">
        <v>504</v>
      </c>
      <c r="O485" s="19" t="s">
        <v>109</v>
      </c>
      <c r="P485" s="19" t="s">
        <v>82</v>
      </c>
      <c r="Q485" s="19">
        <v>92</v>
      </c>
      <c r="R485" s="19"/>
      <c r="S485" s="19">
        <v>2650</v>
      </c>
      <c r="T485" s="19">
        <v>18</v>
      </c>
      <c r="U485" s="29">
        <v>0.26</v>
      </c>
      <c r="V485" s="21">
        <f t="shared" si="231"/>
        <v>63388</v>
      </c>
      <c r="W485" s="21">
        <f t="shared" si="232"/>
        <v>180412</v>
      </c>
      <c r="X485" s="21">
        <f t="shared" si="233"/>
        <v>185012</v>
      </c>
      <c r="Y485" s="19"/>
      <c r="Z485" s="19"/>
      <c r="AA485" s="21">
        <f t="shared" si="234"/>
        <v>185012</v>
      </c>
      <c r="AB485" s="27">
        <v>3.0000000000000001E-3</v>
      </c>
      <c r="AC485" s="26">
        <f t="shared" ref="AC485:AC486" si="235">AA485*AB485</f>
        <v>555.03600000000006</v>
      </c>
      <c r="AD485" s="84">
        <f t="shared" si="225"/>
        <v>555.03600000000006</v>
      </c>
    </row>
    <row r="486" spans="1:30" s="2" customFormat="1" ht="23.25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>
        <v>115</v>
      </c>
      <c r="K486" s="19">
        <v>200</v>
      </c>
      <c r="L486" s="21">
        <f t="shared" si="224"/>
        <v>23000</v>
      </c>
      <c r="M486" s="19">
        <v>1</v>
      </c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21">
        <f t="shared" si="233"/>
        <v>23000</v>
      </c>
      <c r="Y486" s="19"/>
      <c r="Z486" s="19"/>
      <c r="AA486" s="21">
        <f t="shared" si="234"/>
        <v>23000</v>
      </c>
      <c r="AB486" s="19"/>
      <c r="AC486" s="26">
        <f t="shared" si="235"/>
        <v>0</v>
      </c>
      <c r="AD486" s="84">
        <f t="shared" si="225"/>
        <v>0</v>
      </c>
    </row>
    <row r="487" spans="1:30" s="2" customFormat="1" ht="23.25" x14ac:dyDescent="0.2">
      <c r="A487" s="163" t="s">
        <v>225</v>
      </c>
      <c r="B487" s="164"/>
      <c r="C487" s="164"/>
      <c r="D487" s="164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  <c r="T487" s="164"/>
      <c r="U487" s="164"/>
      <c r="V487" s="164"/>
      <c r="W487" s="164"/>
      <c r="X487" s="164"/>
      <c r="Y487" s="164"/>
      <c r="Z487" s="164"/>
      <c r="AA487" s="164"/>
      <c r="AB487" s="164"/>
      <c r="AC487" s="170"/>
      <c r="AD487" s="92"/>
    </row>
    <row r="488" spans="1:30" s="2" customFormat="1" ht="23.25" x14ac:dyDescent="0.2">
      <c r="A488" s="19">
        <v>51</v>
      </c>
      <c r="B488" s="19" t="s">
        <v>226</v>
      </c>
      <c r="C488" s="19">
        <v>689</v>
      </c>
      <c r="D488" s="19">
        <v>1385</v>
      </c>
      <c r="E488" s="19" t="s">
        <v>215</v>
      </c>
      <c r="F488" s="19">
        <v>2</v>
      </c>
      <c r="G488" s="19">
        <v>0</v>
      </c>
      <c r="H488" s="19">
        <v>2</v>
      </c>
      <c r="I488" s="19">
        <v>0</v>
      </c>
      <c r="J488" s="16">
        <f>(G488*400)+(H488*100)+I488</f>
        <v>200</v>
      </c>
      <c r="K488" s="19">
        <v>800</v>
      </c>
      <c r="L488" s="21">
        <f t="shared" si="224"/>
        <v>160000</v>
      </c>
      <c r="M488" s="19">
        <v>1</v>
      </c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84">
        <f t="shared" si="225"/>
        <v>0</v>
      </c>
    </row>
    <row r="489" spans="1:30" s="2" customFormat="1" ht="23.25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>
        <v>36.854999999999997</v>
      </c>
      <c r="K489" s="19">
        <v>800</v>
      </c>
      <c r="L489" s="21">
        <f t="shared" si="224"/>
        <v>29483.999999999996</v>
      </c>
      <c r="M489" s="19">
        <v>2</v>
      </c>
      <c r="N489" s="19">
        <v>100</v>
      </c>
      <c r="O489" s="19" t="s">
        <v>53</v>
      </c>
      <c r="P489" s="19" t="s">
        <v>54</v>
      </c>
      <c r="Q489" s="19">
        <v>147.41999999999999</v>
      </c>
      <c r="R489" s="19"/>
      <c r="S489" s="19">
        <v>8200</v>
      </c>
      <c r="T489" s="19">
        <v>80</v>
      </c>
      <c r="U489" s="29">
        <v>0.85</v>
      </c>
      <c r="V489" s="21">
        <f t="shared" ref="V489:V491" si="236">Q489*S489*U489</f>
        <v>1027517.4</v>
      </c>
      <c r="W489" s="21">
        <f t="shared" ref="W489:W491" si="237">Q489*S489-V489</f>
        <v>181326.59999999998</v>
      </c>
      <c r="X489" s="21">
        <f t="shared" ref="X489:X492" si="238">L489+W489</f>
        <v>210810.59999999998</v>
      </c>
      <c r="Y489" s="19"/>
      <c r="Z489" s="19"/>
      <c r="AA489" s="21">
        <f t="shared" ref="AA489:AA492" si="239">X489-Z489</f>
        <v>210810.59999999998</v>
      </c>
      <c r="AB489" s="27">
        <v>2.0000000000000001E-4</v>
      </c>
      <c r="AC489" s="26"/>
      <c r="AD489" s="84"/>
    </row>
    <row r="490" spans="1:30" s="2" customFormat="1" ht="23.25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>
        <v>38.957500000000003</v>
      </c>
      <c r="K490" s="19">
        <v>800</v>
      </c>
      <c r="L490" s="21">
        <f t="shared" si="224"/>
        <v>31166.000000000004</v>
      </c>
      <c r="M490" s="19">
        <v>2</v>
      </c>
      <c r="N490" s="19">
        <v>504</v>
      </c>
      <c r="O490" s="19" t="s">
        <v>53</v>
      </c>
      <c r="P490" s="19" t="s">
        <v>82</v>
      </c>
      <c r="Q490" s="19">
        <v>115.83</v>
      </c>
      <c r="R490" s="19"/>
      <c r="S490" s="19">
        <v>2650</v>
      </c>
      <c r="T490" s="19">
        <v>13</v>
      </c>
      <c r="U490" s="29">
        <v>0.42</v>
      </c>
      <c r="V490" s="21">
        <f t="shared" si="236"/>
        <v>128918.79</v>
      </c>
      <c r="W490" s="21">
        <f t="shared" si="237"/>
        <v>178030.71000000002</v>
      </c>
      <c r="X490" s="21">
        <f t="shared" si="238"/>
        <v>209196.71000000002</v>
      </c>
      <c r="Y490" s="19"/>
      <c r="Z490" s="19"/>
      <c r="AA490" s="21">
        <f t="shared" si="239"/>
        <v>209196.71000000002</v>
      </c>
      <c r="AB490" s="27">
        <v>3.0000000000000001E-3</v>
      </c>
      <c r="AC490" s="26">
        <f t="shared" ref="AC490:AC492" si="240">AA490*AB490</f>
        <v>627.59013000000004</v>
      </c>
      <c r="AD490" s="84">
        <f t="shared" si="225"/>
        <v>627.59013000000004</v>
      </c>
    </row>
    <row r="491" spans="1:30" s="2" customFormat="1" ht="23.25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>
        <v>35.032499999999999</v>
      </c>
      <c r="K491" s="19">
        <v>800</v>
      </c>
      <c r="L491" s="21">
        <f t="shared" si="224"/>
        <v>28026</v>
      </c>
      <c r="M491" s="19">
        <v>1</v>
      </c>
      <c r="N491" s="19">
        <v>504</v>
      </c>
      <c r="O491" s="19" t="s">
        <v>53</v>
      </c>
      <c r="P491" s="19" t="s">
        <v>228</v>
      </c>
      <c r="Q491" s="19">
        <v>140.13</v>
      </c>
      <c r="R491" s="19"/>
      <c r="S491" s="19">
        <v>2200</v>
      </c>
      <c r="T491" s="19">
        <v>13</v>
      </c>
      <c r="U491" s="29">
        <v>0.42</v>
      </c>
      <c r="V491" s="21">
        <f t="shared" si="236"/>
        <v>129480.12</v>
      </c>
      <c r="W491" s="21">
        <f t="shared" si="237"/>
        <v>178805.88</v>
      </c>
      <c r="X491" s="21">
        <f t="shared" si="238"/>
        <v>206831.88</v>
      </c>
      <c r="Y491" s="19"/>
      <c r="Z491" s="19"/>
      <c r="AA491" s="21">
        <f t="shared" si="239"/>
        <v>206831.88</v>
      </c>
      <c r="AB491" s="27">
        <v>1E-4</v>
      </c>
      <c r="AC491" s="26"/>
      <c r="AD491" s="84"/>
    </row>
    <row r="492" spans="1:30" s="2" customFormat="1" ht="23.25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>
        <v>12.28</v>
      </c>
      <c r="K492" s="19">
        <v>800</v>
      </c>
      <c r="L492" s="21">
        <f t="shared" si="224"/>
        <v>9824</v>
      </c>
      <c r="M492" s="19">
        <v>1</v>
      </c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21">
        <f t="shared" si="238"/>
        <v>9824</v>
      </c>
      <c r="Y492" s="19"/>
      <c r="Z492" s="19"/>
      <c r="AA492" s="21">
        <f t="shared" si="239"/>
        <v>9824</v>
      </c>
      <c r="AB492" s="19"/>
      <c r="AC492" s="26">
        <f t="shared" si="240"/>
        <v>0</v>
      </c>
      <c r="AD492" s="84">
        <f t="shared" si="225"/>
        <v>0</v>
      </c>
    </row>
    <row r="493" spans="1:30" s="2" customFormat="1" ht="23.25" x14ac:dyDescent="0.2">
      <c r="A493" s="5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21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21"/>
      <c r="Y493" s="19"/>
      <c r="Z493" s="19"/>
      <c r="AA493" s="21"/>
      <c r="AB493" s="19"/>
      <c r="AC493" s="26"/>
      <c r="AD493" s="84">
        <f t="shared" si="225"/>
        <v>0</v>
      </c>
    </row>
    <row r="494" spans="1:30" s="2" customFormat="1" ht="19.5" customHeight="1" x14ac:dyDescent="0.2">
      <c r="A494" s="163" t="s">
        <v>229</v>
      </c>
      <c r="B494" s="164"/>
      <c r="C494" s="164"/>
      <c r="D494" s="164"/>
      <c r="E494" s="164"/>
      <c r="F494" s="164"/>
      <c r="G494" s="164"/>
      <c r="H494" s="164"/>
      <c r="I494" s="164"/>
      <c r="J494" s="164"/>
      <c r="K494" s="164"/>
      <c r="L494" s="164"/>
      <c r="M494" s="164"/>
      <c r="N494" s="164"/>
      <c r="O494" s="164"/>
      <c r="P494" s="164"/>
      <c r="Q494" s="164"/>
      <c r="R494" s="164"/>
      <c r="S494" s="164"/>
      <c r="T494" s="164"/>
      <c r="U494" s="164"/>
      <c r="V494" s="164"/>
      <c r="W494" s="164"/>
      <c r="X494" s="164"/>
      <c r="Y494" s="164"/>
      <c r="Z494" s="164"/>
      <c r="AA494" s="164"/>
      <c r="AB494" s="164"/>
      <c r="AC494" s="170"/>
      <c r="AD494" s="92"/>
    </row>
    <row r="495" spans="1:30" s="2" customFormat="1" ht="18" customHeight="1" x14ac:dyDescent="0.2">
      <c r="A495" s="19">
        <v>52</v>
      </c>
      <c r="B495" s="19" t="s">
        <v>230</v>
      </c>
      <c r="C495" s="19">
        <v>764</v>
      </c>
      <c r="D495" s="19">
        <v>74</v>
      </c>
      <c r="E495" s="19" t="s">
        <v>215</v>
      </c>
      <c r="F495" s="19">
        <v>2</v>
      </c>
      <c r="G495" s="19">
        <v>0</v>
      </c>
      <c r="H495" s="19">
        <v>2</v>
      </c>
      <c r="I495" s="19">
        <v>93</v>
      </c>
      <c r="J495" s="16">
        <f>(G495*400)+(H495*100)+I495</f>
        <v>293</v>
      </c>
      <c r="K495" s="19">
        <v>800</v>
      </c>
      <c r="L495" s="21">
        <f t="shared" si="224"/>
        <v>234400</v>
      </c>
      <c r="M495" s="19">
        <v>1</v>
      </c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84">
        <f t="shared" si="225"/>
        <v>0</v>
      </c>
    </row>
    <row r="496" spans="1:30" s="2" customFormat="1" ht="15.7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>
        <v>114.95</v>
      </c>
      <c r="K496" s="19">
        <v>800</v>
      </c>
      <c r="L496" s="21">
        <f t="shared" si="224"/>
        <v>91960</v>
      </c>
      <c r="M496" s="19">
        <v>2</v>
      </c>
      <c r="N496" s="19">
        <v>100</v>
      </c>
      <c r="O496" s="19" t="s">
        <v>109</v>
      </c>
      <c r="P496" s="19" t="s">
        <v>54</v>
      </c>
      <c r="Q496" s="19">
        <v>459.8</v>
      </c>
      <c r="R496" s="19"/>
      <c r="S496" s="19">
        <v>8650</v>
      </c>
      <c r="T496" s="19">
        <v>43</v>
      </c>
      <c r="U496" s="29">
        <v>0.76</v>
      </c>
      <c r="V496" s="21">
        <f t="shared" ref="V496:V497" si="241">Q496*S496*U496</f>
        <v>3022725.2</v>
      </c>
      <c r="W496" s="21">
        <f t="shared" ref="W496:W497" si="242">Q496*S496-V496</f>
        <v>954544.79999999981</v>
      </c>
      <c r="X496" s="21">
        <f t="shared" ref="X496:X498" si="243">L496+W496</f>
        <v>1046504.7999999998</v>
      </c>
      <c r="Y496" s="19"/>
      <c r="Z496" s="19"/>
      <c r="AA496" s="21">
        <f t="shared" ref="AA496:AA498" si="244">X496-Z496</f>
        <v>1046504.7999999998</v>
      </c>
      <c r="AB496" s="27">
        <v>2.0000000000000001E-4</v>
      </c>
      <c r="AC496" s="26"/>
      <c r="AD496" s="84"/>
    </row>
    <row r="497" spans="1:30" s="2" customFormat="1" ht="16.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>
        <v>80</v>
      </c>
      <c r="K497" s="19">
        <v>800</v>
      </c>
      <c r="L497" s="21">
        <f t="shared" si="224"/>
        <v>64000</v>
      </c>
      <c r="M497" s="19">
        <v>2</v>
      </c>
      <c r="N497" s="19">
        <v>504</v>
      </c>
      <c r="O497" s="19" t="s">
        <v>79</v>
      </c>
      <c r="P497" s="72" t="s">
        <v>420</v>
      </c>
      <c r="Q497" s="19">
        <v>320</v>
      </c>
      <c r="R497" s="19"/>
      <c r="S497" s="19">
        <v>5900</v>
      </c>
      <c r="T497" s="19">
        <v>16</v>
      </c>
      <c r="U497" s="29">
        <v>0.72</v>
      </c>
      <c r="V497" s="21">
        <f t="shared" si="241"/>
        <v>1359360</v>
      </c>
      <c r="W497" s="21">
        <f t="shared" si="242"/>
        <v>528640</v>
      </c>
      <c r="X497" s="21">
        <f t="shared" si="243"/>
        <v>592640</v>
      </c>
      <c r="Y497" s="19"/>
      <c r="Z497" s="19"/>
      <c r="AA497" s="21">
        <f t="shared" si="244"/>
        <v>592640</v>
      </c>
      <c r="AB497" s="27">
        <v>3.0000000000000001E-3</v>
      </c>
      <c r="AC497" s="26">
        <f t="shared" ref="AC497:AC498" si="245">AA497*AB497</f>
        <v>1777.92</v>
      </c>
      <c r="AD497" s="84">
        <f t="shared" si="225"/>
        <v>1777.92</v>
      </c>
    </row>
    <row r="498" spans="1:30" s="2" customFormat="1" ht="23.25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>
        <v>18.05</v>
      </c>
      <c r="K498" s="19">
        <v>800</v>
      </c>
      <c r="L498" s="21">
        <f t="shared" si="224"/>
        <v>14440</v>
      </c>
      <c r="M498" s="19">
        <v>1</v>
      </c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21">
        <f t="shared" si="243"/>
        <v>14440</v>
      </c>
      <c r="Y498" s="19"/>
      <c r="Z498" s="19"/>
      <c r="AA498" s="21">
        <f t="shared" si="244"/>
        <v>14440</v>
      </c>
      <c r="AB498" s="19"/>
      <c r="AC498" s="26">
        <f t="shared" si="245"/>
        <v>0</v>
      </c>
      <c r="AD498" s="84">
        <f t="shared" si="225"/>
        <v>0</v>
      </c>
    </row>
    <row r="499" spans="1:30" s="2" customFormat="1" ht="20.25" customHeight="1" x14ac:dyDescent="0.2">
      <c r="A499" s="163" t="s">
        <v>232</v>
      </c>
      <c r="B499" s="164"/>
      <c r="C499" s="164"/>
      <c r="D499" s="164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4"/>
      <c r="U499" s="164"/>
      <c r="V499" s="164"/>
      <c r="W499" s="164"/>
      <c r="X499" s="164"/>
      <c r="Y499" s="164"/>
      <c r="Z499" s="164"/>
      <c r="AA499" s="164"/>
      <c r="AB499" s="164"/>
      <c r="AC499" s="170"/>
      <c r="AD499" s="82"/>
    </row>
    <row r="500" spans="1:30" s="2" customFormat="1" ht="20.25" customHeight="1" x14ac:dyDescent="0.2">
      <c r="A500" s="19">
        <v>53</v>
      </c>
      <c r="B500" s="19" t="s">
        <v>233</v>
      </c>
      <c r="C500" s="19">
        <v>712</v>
      </c>
      <c r="D500" s="19">
        <v>1367</v>
      </c>
      <c r="E500" s="19" t="s">
        <v>215</v>
      </c>
      <c r="F500" s="19">
        <v>2</v>
      </c>
      <c r="G500" s="19">
        <v>0</v>
      </c>
      <c r="H500" s="19">
        <v>0</v>
      </c>
      <c r="I500" s="19">
        <v>43</v>
      </c>
      <c r="J500" s="100">
        <f>(G500*400)+(H500*100)+I500</f>
        <v>43</v>
      </c>
      <c r="K500" s="19">
        <v>520</v>
      </c>
      <c r="L500" s="21">
        <f t="shared" si="224"/>
        <v>22360</v>
      </c>
      <c r="M500" s="19">
        <v>1</v>
      </c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83"/>
    </row>
    <row r="501" spans="1:30" s="2" customFormat="1" ht="20.2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>
        <v>38.94</v>
      </c>
      <c r="K501" s="19">
        <v>520</v>
      </c>
      <c r="L501" s="21">
        <f t="shared" si="224"/>
        <v>20248.8</v>
      </c>
      <c r="M501" s="19">
        <v>2</v>
      </c>
      <c r="N501" s="19">
        <v>100</v>
      </c>
      <c r="O501" s="19" t="s">
        <v>79</v>
      </c>
      <c r="P501" s="19" t="s">
        <v>54</v>
      </c>
      <c r="Q501" s="19">
        <v>155.76</v>
      </c>
      <c r="R501" s="19"/>
      <c r="S501" s="19">
        <v>7950</v>
      </c>
      <c r="T501" s="19">
        <v>30</v>
      </c>
      <c r="U501" s="29">
        <v>0.85</v>
      </c>
      <c r="V501" s="21">
        <f t="shared" ref="V501:V502" si="246">Q501*S501*U501</f>
        <v>1052548.2</v>
      </c>
      <c r="W501" s="21">
        <f t="shared" ref="W501:W502" si="247">Q501*S501-V501</f>
        <v>185743.80000000005</v>
      </c>
      <c r="X501" s="21">
        <f t="shared" ref="X501:X507" si="248">L501+W501</f>
        <v>205992.60000000003</v>
      </c>
      <c r="Y501" s="19"/>
      <c r="Z501" s="19"/>
      <c r="AA501" s="21">
        <f t="shared" ref="AA501:AA502" si="249">X501-Z501</f>
        <v>205992.60000000003</v>
      </c>
      <c r="AB501" s="27">
        <v>2.0000000000000001E-4</v>
      </c>
      <c r="AC501" s="26"/>
      <c r="AD501" s="84"/>
    </row>
    <row r="502" spans="1:30" s="2" customFormat="1" ht="20.2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>
        <v>4.0599999999999996</v>
      </c>
      <c r="K502" s="19">
        <v>520</v>
      </c>
      <c r="L502" s="21">
        <f t="shared" si="224"/>
        <v>2111.1999999999998</v>
      </c>
      <c r="M502" s="19">
        <v>2</v>
      </c>
      <c r="N502" s="19">
        <v>100</v>
      </c>
      <c r="O502" s="19" t="s">
        <v>79</v>
      </c>
      <c r="P502" s="19" t="s">
        <v>63</v>
      </c>
      <c r="Q502" s="19">
        <v>121</v>
      </c>
      <c r="R502" s="19"/>
      <c r="S502" s="19">
        <v>6000</v>
      </c>
      <c r="T502" s="19">
        <v>20</v>
      </c>
      <c r="U502" s="29">
        <v>0.93</v>
      </c>
      <c r="V502" s="21">
        <f t="shared" si="246"/>
        <v>675180</v>
      </c>
      <c r="W502" s="21">
        <f t="shared" si="247"/>
        <v>50820</v>
      </c>
      <c r="X502" s="21">
        <f t="shared" si="248"/>
        <v>52931.199999999997</v>
      </c>
      <c r="Y502" s="19"/>
      <c r="Z502" s="19"/>
      <c r="AA502" s="21">
        <f t="shared" si="249"/>
        <v>52931.199999999997</v>
      </c>
      <c r="AB502" s="27">
        <v>3.0000000000000001E-3</v>
      </c>
      <c r="AC502" s="26">
        <f t="shared" ref="AC502" si="250">AA502*AB502</f>
        <v>158.7936</v>
      </c>
      <c r="AD502" s="84">
        <f>AA502*AB502</f>
        <v>158.7936</v>
      </c>
    </row>
    <row r="503" spans="1:30" s="171" customFormat="1" ht="20.25" hidden="1" customHeight="1" x14ac:dyDescent="0.2">
      <c r="A503" s="163" t="s">
        <v>234</v>
      </c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4"/>
      <c r="U503" s="164"/>
      <c r="V503" s="164"/>
      <c r="W503" s="164"/>
      <c r="X503" s="164"/>
      <c r="Y503" s="164"/>
      <c r="Z503" s="164"/>
      <c r="AA503" s="164"/>
      <c r="AB503" s="164"/>
      <c r="AC503" s="164"/>
    </row>
    <row r="504" spans="1:30" s="2" customFormat="1" ht="20.25" hidden="1" customHeight="1" x14ac:dyDescent="0.2">
      <c r="A504" s="19">
        <v>10</v>
      </c>
      <c r="B504" s="19" t="s">
        <v>235</v>
      </c>
      <c r="C504" s="19">
        <v>693</v>
      </c>
      <c r="D504" s="19">
        <v>131</v>
      </c>
      <c r="E504" s="19" t="s">
        <v>215</v>
      </c>
      <c r="F504" s="19">
        <v>2</v>
      </c>
      <c r="G504" s="19">
        <v>1</v>
      </c>
      <c r="H504" s="19">
        <v>0</v>
      </c>
      <c r="I504" s="19">
        <v>80</v>
      </c>
      <c r="J504" s="16">
        <f>(G504*400)+(H504*100)+I504</f>
        <v>480</v>
      </c>
      <c r="K504" s="19">
        <v>500</v>
      </c>
      <c r="L504" s="21">
        <f t="shared" si="224"/>
        <v>240000</v>
      </c>
      <c r="M504" s="19">
        <v>1</v>
      </c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</row>
    <row r="505" spans="1:30" s="2" customFormat="1" ht="20.25" hidden="1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>
        <v>33.25</v>
      </c>
      <c r="K505" s="19">
        <v>500</v>
      </c>
      <c r="L505" s="21">
        <f t="shared" si="224"/>
        <v>16625</v>
      </c>
      <c r="M505" s="19">
        <v>2</v>
      </c>
      <c r="N505" s="19">
        <v>100</v>
      </c>
      <c r="O505" s="19" t="s">
        <v>79</v>
      </c>
      <c r="P505" s="19" t="s">
        <v>54</v>
      </c>
      <c r="Q505" s="19">
        <v>133</v>
      </c>
      <c r="R505" s="19"/>
      <c r="S505" s="19">
        <v>6900</v>
      </c>
      <c r="T505" s="37">
        <v>90</v>
      </c>
      <c r="U505" s="29">
        <v>0.93</v>
      </c>
      <c r="V505" s="21">
        <f t="shared" ref="V505:V507" si="251">Q505*S505*U505</f>
        <v>853461</v>
      </c>
      <c r="W505" s="21">
        <f t="shared" ref="W505:W507" si="252">Q505*S505-V505</f>
        <v>64239</v>
      </c>
      <c r="X505" s="21">
        <f t="shared" si="248"/>
        <v>80864</v>
      </c>
      <c r="Y505" s="19"/>
      <c r="Z505" s="19"/>
      <c r="AA505" s="21">
        <f t="shared" ref="AA505:AA507" si="253">X505-Z505</f>
        <v>80864</v>
      </c>
      <c r="AB505" s="27">
        <v>2.0000000000000001E-4</v>
      </c>
      <c r="AC505" s="26"/>
    </row>
    <row r="506" spans="1:30" s="2" customFormat="1" ht="20.25" hidden="1" customHeight="1" x14ac:dyDescent="0.2">
      <c r="A506" s="19"/>
      <c r="B506" s="19"/>
      <c r="C506" s="19"/>
      <c r="D506" s="19"/>
      <c r="E506" s="19"/>
      <c r="F506" s="19"/>
      <c r="G506" s="19" t="s">
        <v>394</v>
      </c>
      <c r="H506" s="19" t="s">
        <v>0</v>
      </c>
      <c r="I506" s="19">
        <v>41</v>
      </c>
      <c r="J506" s="19">
        <v>27.03</v>
      </c>
      <c r="K506" s="19">
        <v>500</v>
      </c>
      <c r="L506" s="21">
        <f t="shared" si="224"/>
        <v>13515</v>
      </c>
      <c r="M506" s="19">
        <v>2</v>
      </c>
      <c r="N506" s="19">
        <v>504</v>
      </c>
      <c r="O506" s="19" t="s">
        <v>79</v>
      </c>
      <c r="P506" s="19" t="s">
        <v>54</v>
      </c>
      <c r="Q506" s="19">
        <v>108.12</v>
      </c>
      <c r="R506" s="19"/>
      <c r="S506" s="19">
        <v>2600</v>
      </c>
      <c r="T506" s="19">
        <v>17</v>
      </c>
      <c r="U506" s="29">
        <v>0.79</v>
      </c>
      <c r="V506" s="21">
        <f t="shared" si="251"/>
        <v>222078.48</v>
      </c>
      <c r="W506" s="21">
        <f t="shared" si="252"/>
        <v>59033.51999999999</v>
      </c>
      <c r="X506" s="21">
        <f t="shared" si="248"/>
        <v>72548.51999999999</v>
      </c>
      <c r="Y506" s="19"/>
      <c r="Z506" s="19"/>
      <c r="AA506" s="21">
        <f t="shared" si="253"/>
        <v>72548.51999999999</v>
      </c>
      <c r="AB506" s="27">
        <v>2.0000000000000001E-4</v>
      </c>
      <c r="AC506" s="26"/>
    </row>
    <row r="507" spans="1:30" s="2" customFormat="1" ht="20.25" hidden="1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>
        <v>78.75</v>
      </c>
      <c r="K507" s="19">
        <v>500</v>
      </c>
      <c r="L507" s="21">
        <f t="shared" si="224"/>
        <v>39375</v>
      </c>
      <c r="M507" s="19">
        <v>2</v>
      </c>
      <c r="N507" s="19">
        <v>100</v>
      </c>
      <c r="O507" s="19" t="s">
        <v>79</v>
      </c>
      <c r="P507" s="19" t="s">
        <v>54</v>
      </c>
      <c r="Q507" s="19">
        <v>315</v>
      </c>
      <c r="R507" s="19"/>
      <c r="S507" s="19">
        <v>6900</v>
      </c>
      <c r="T507" s="19">
        <v>79</v>
      </c>
      <c r="U507" s="29">
        <v>0.93</v>
      </c>
      <c r="V507" s="21">
        <f t="shared" si="251"/>
        <v>2021355</v>
      </c>
      <c r="W507" s="21">
        <f t="shared" si="252"/>
        <v>152145</v>
      </c>
      <c r="X507" s="21">
        <f t="shared" si="248"/>
        <v>191520</v>
      </c>
      <c r="Y507" s="19"/>
      <c r="Z507" s="19"/>
      <c r="AA507" s="21">
        <f t="shared" si="253"/>
        <v>191520</v>
      </c>
      <c r="AB507" s="27">
        <v>2.0000000000000001E-4</v>
      </c>
      <c r="AC507" s="26"/>
    </row>
    <row r="508" spans="1:30" s="2" customFormat="1" ht="20.25" customHeight="1" x14ac:dyDescent="0.2">
      <c r="A508" s="163" t="s">
        <v>236</v>
      </c>
      <c r="B508" s="164"/>
      <c r="C508" s="164"/>
      <c r="D508" s="164"/>
      <c r="E508" s="164"/>
      <c r="F508" s="164"/>
      <c r="G508" s="164"/>
      <c r="H508" s="164"/>
      <c r="I508" s="164"/>
      <c r="J508" s="164"/>
      <c r="K508" s="164"/>
      <c r="L508" s="164"/>
      <c r="M508" s="164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70"/>
      <c r="AD508" s="82"/>
    </row>
    <row r="509" spans="1:30" s="2" customFormat="1" ht="20.25" customHeight="1" x14ac:dyDescent="0.2">
      <c r="A509" s="19">
        <v>54</v>
      </c>
      <c r="B509" s="19" t="s">
        <v>237</v>
      </c>
      <c r="C509" s="19">
        <v>686</v>
      </c>
      <c r="D509" s="19">
        <v>68</v>
      </c>
      <c r="E509" s="19" t="s">
        <v>215</v>
      </c>
      <c r="F509" s="19">
        <v>2</v>
      </c>
      <c r="G509" s="19">
        <v>1</v>
      </c>
      <c r="H509" s="19">
        <v>2</v>
      </c>
      <c r="I509" s="19">
        <v>52</v>
      </c>
      <c r="J509" s="16">
        <f>(G509*400)+(H509*100)+I509</f>
        <v>652</v>
      </c>
      <c r="K509" s="19">
        <v>800</v>
      </c>
      <c r="L509" s="21">
        <f t="shared" si="224"/>
        <v>521600</v>
      </c>
      <c r="M509" s="19">
        <v>1</v>
      </c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83"/>
    </row>
    <row r="510" spans="1:30" s="2" customFormat="1" ht="20.2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>
        <v>49.14</v>
      </c>
      <c r="K510" s="19">
        <v>800</v>
      </c>
      <c r="L510" s="21">
        <f t="shared" si="224"/>
        <v>39312</v>
      </c>
      <c r="M510" s="19">
        <v>2</v>
      </c>
      <c r="N510" s="19">
        <v>100</v>
      </c>
      <c r="O510" s="19" t="s">
        <v>53</v>
      </c>
      <c r="P510" s="19" t="s">
        <v>54</v>
      </c>
      <c r="Q510" s="19">
        <v>196.56</v>
      </c>
      <c r="R510" s="19"/>
      <c r="S510" s="19">
        <v>8200</v>
      </c>
      <c r="T510" s="19">
        <v>90</v>
      </c>
      <c r="U510" s="29">
        <v>0.85</v>
      </c>
      <c r="V510" s="21">
        <f t="shared" ref="V510:V512" si="254">Q510*S510*U510</f>
        <v>1370023.2</v>
      </c>
      <c r="W510" s="21">
        <f t="shared" ref="W510:W512" si="255">Q510*S510-V510</f>
        <v>241768.80000000005</v>
      </c>
      <c r="X510" s="21">
        <f t="shared" ref="X510:X513" si="256">L510+W510</f>
        <v>281080.80000000005</v>
      </c>
      <c r="Y510" s="19"/>
      <c r="Z510" s="19"/>
      <c r="AA510" s="21">
        <f t="shared" ref="AA510:AA513" si="257">X510-Z510</f>
        <v>281080.80000000005</v>
      </c>
      <c r="AB510" s="27">
        <v>2.0000000000000001E-4</v>
      </c>
      <c r="AC510" s="86"/>
      <c r="AD510" s="84"/>
    </row>
    <row r="511" spans="1:30" s="2" customFormat="1" ht="18.7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>
        <v>23.4</v>
      </c>
      <c r="K511" s="19">
        <v>800</v>
      </c>
      <c r="L511" s="21">
        <f t="shared" si="224"/>
        <v>18720</v>
      </c>
      <c r="M511" s="19">
        <v>2</v>
      </c>
      <c r="N511" s="19">
        <v>504</v>
      </c>
      <c r="O511" s="19" t="s">
        <v>79</v>
      </c>
      <c r="P511" s="19" t="s">
        <v>82</v>
      </c>
      <c r="Q511" s="19">
        <v>93.6</v>
      </c>
      <c r="R511" s="19"/>
      <c r="S511" s="19">
        <v>2650</v>
      </c>
      <c r="T511" s="19">
        <v>18</v>
      </c>
      <c r="U511" s="29">
        <v>0.86</v>
      </c>
      <c r="V511" s="21">
        <f t="shared" si="254"/>
        <v>213314.39999999997</v>
      </c>
      <c r="W511" s="21">
        <f t="shared" si="255"/>
        <v>34725.600000000006</v>
      </c>
      <c r="X511" s="21">
        <f t="shared" si="256"/>
        <v>53445.600000000006</v>
      </c>
      <c r="Y511" s="19"/>
      <c r="Z511" s="19"/>
      <c r="AA511" s="21">
        <f t="shared" si="257"/>
        <v>53445.600000000006</v>
      </c>
      <c r="AB511" s="27">
        <v>3.0000000000000001E-3</v>
      </c>
      <c r="AC511" s="86">
        <f t="shared" ref="AC511" si="258">AA511*AB511</f>
        <v>160.33680000000001</v>
      </c>
      <c r="AD511" s="84">
        <f t="shared" ref="AD511:AD572" si="259">AA511*AB511</f>
        <v>160.33680000000001</v>
      </c>
    </row>
    <row r="512" spans="1:30" s="2" customFormat="1" ht="18.7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>
        <v>54.5</v>
      </c>
      <c r="K512" s="19">
        <v>800</v>
      </c>
      <c r="L512" s="21">
        <f t="shared" si="224"/>
        <v>43600</v>
      </c>
      <c r="M512" s="19">
        <v>2</v>
      </c>
      <c r="N512" s="19">
        <v>100</v>
      </c>
      <c r="O512" s="19" t="s">
        <v>79</v>
      </c>
      <c r="P512" s="19" t="s">
        <v>54</v>
      </c>
      <c r="Q512" s="19">
        <v>218.4</v>
      </c>
      <c r="R512" s="19"/>
      <c r="S512" s="19">
        <v>7900</v>
      </c>
      <c r="T512" s="19">
        <v>50</v>
      </c>
      <c r="U512" s="29">
        <v>0.93</v>
      </c>
      <c r="V512" s="21">
        <f t="shared" si="254"/>
        <v>1604584.8</v>
      </c>
      <c r="W512" s="21">
        <f t="shared" si="255"/>
        <v>120775.19999999995</v>
      </c>
      <c r="X512" s="21">
        <f t="shared" si="256"/>
        <v>164375.19999999995</v>
      </c>
      <c r="Y512" s="19"/>
      <c r="Z512" s="19"/>
      <c r="AA512" s="21">
        <f t="shared" si="257"/>
        <v>164375.19999999995</v>
      </c>
      <c r="AB512" s="27">
        <v>2.0000000000000001E-4</v>
      </c>
      <c r="AC512" s="86"/>
      <c r="AD512" s="84"/>
    </row>
    <row r="513" spans="1:30" s="2" customFormat="1" ht="18.7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>
        <v>377.44</v>
      </c>
      <c r="K513" s="19">
        <v>800</v>
      </c>
      <c r="L513" s="21">
        <f t="shared" si="224"/>
        <v>301952</v>
      </c>
      <c r="M513" s="19">
        <v>1</v>
      </c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21">
        <f t="shared" si="256"/>
        <v>301952</v>
      </c>
      <c r="Y513" s="19"/>
      <c r="Z513" s="19"/>
      <c r="AA513" s="21">
        <f t="shared" si="257"/>
        <v>301952</v>
      </c>
      <c r="AB513" s="19"/>
      <c r="AC513" s="59"/>
      <c r="AD513" s="84">
        <f t="shared" si="259"/>
        <v>0</v>
      </c>
    </row>
    <row r="514" spans="1:30" s="2" customFormat="1" ht="23.25" x14ac:dyDescent="0.2">
      <c r="A514" s="163" t="s">
        <v>463</v>
      </c>
      <c r="B514" s="164"/>
      <c r="C514" s="164"/>
      <c r="D514" s="164"/>
      <c r="E514" s="164"/>
      <c r="F514" s="164"/>
      <c r="G514" s="164"/>
      <c r="H514" s="164"/>
      <c r="I514" s="164"/>
      <c r="J514" s="164"/>
      <c r="K514" s="164"/>
      <c r="L514" s="164"/>
      <c r="M514" s="164"/>
      <c r="N514" s="164"/>
      <c r="O514" s="164"/>
      <c r="P514" s="164"/>
      <c r="Q514" s="164"/>
      <c r="R514" s="164"/>
      <c r="S514" s="164"/>
      <c r="T514" s="164"/>
      <c r="U514" s="164"/>
      <c r="V514" s="164"/>
      <c r="W514" s="164"/>
      <c r="X514" s="164"/>
      <c r="Y514" s="164"/>
      <c r="Z514" s="164"/>
      <c r="AA514" s="164"/>
      <c r="AB514" s="164"/>
      <c r="AC514" s="164"/>
      <c r="AD514" s="92"/>
    </row>
    <row r="515" spans="1:30" s="2" customFormat="1" ht="23.25" x14ac:dyDescent="0.2">
      <c r="A515" s="19">
        <v>55</v>
      </c>
      <c r="B515" s="19" t="s">
        <v>238</v>
      </c>
      <c r="C515" s="19">
        <v>680</v>
      </c>
      <c r="D515" s="19">
        <v>1960</v>
      </c>
      <c r="E515" s="19" t="s">
        <v>215</v>
      </c>
      <c r="F515" s="19">
        <v>2</v>
      </c>
      <c r="G515" s="19">
        <v>0</v>
      </c>
      <c r="H515" s="19">
        <v>3</v>
      </c>
      <c r="I515" s="19">
        <v>70</v>
      </c>
      <c r="J515" s="16">
        <f>(G515*400)+(H515*100)+I515</f>
        <v>370</v>
      </c>
      <c r="K515" s="19">
        <v>260</v>
      </c>
      <c r="L515" s="21">
        <f t="shared" si="224"/>
        <v>96200</v>
      </c>
      <c r="M515" s="19">
        <v>1</v>
      </c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59"/>
      <c r="AD515" s="84">
        <f t="shared" si="259"/>
        <v>0</v>
      </c>
    </row>
    <row r="516" spans="1:30" s="2" customFormat="1" ht="23.25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>
        <v>0.65</v>
      </c>
      <c r="K516" s="19">
        <v>260</v>
      </c>
      <c r="L516" s="21">
        <f t="shared" si="224"/>
        <v>169</v>
      </c>
      <c r="M516" s="19">
        <v>2</v>
      </c>
      <c r="N516" s="19">
        <v>100</v>
      </c>
      <c r="O516" s="19" t="s">
        <v>79</v>
      </c>
      <c r="P516" s="19" t="s">
        <v>54</v>
      </c>
      <c r="Q516" s="19">
        <v>2.6</v>
      </c>
      <c r="R516" s="19"/>
      <c r="S516" s="19">
        <v>7900</v>
      </c>
      <c r="T516" s="19">
        <v>90</v>
      </c>
      <c r="U516" s="29">
        <v>0.93</v>
      </c>
      <c r="V516" s="21">
        <f t="shared" ref="V516:V517" si="260">Q516*S516*U516</f>
        <v>19102.2</v>
      </c>
      <c r="W516" s="21">
        <f t="shared" ref="W516:W517" si="261">Q516*S516-V516</f>
        <v>1437.7999999999993</v>
      </c>
      <c r="X516" s="21">
        <f t="shared" ref="X516:X518" si="262">L516+W516</f>
        <v>1606.7999999999993</v>
      </c>
      <c r="Y516" s="19"/>
      <c r="Z516" s="19"/>
      <c r="AA516" s="21">
        <f t="shared" ref="AA516:AA518" si="263">X516-Z516</f>
        <v>1606.7999999999993</v>
      </c>
      <c r="AB516" s="27">
        <v>2.0000000000000001E-4</v>
      </c>
      <c r="AC516" s="86"/>
      <c r="AD516" s="84"/>
    </row>
    <row r="517" spans="1:30" s="2" customFormat="1" ht="23.25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>
        <v>0.42249999999999999</v>
      </c>
      <c r="K517" s="19">
        <v>260</v>
      </c>
      <c r="L517" s="21">
        <f t="shared" si="224"/>
        <v>109.85</v>
      </c>
      <c r="M517" s="19">
        <v>2</v>
      </c>
      <c r="N517" s="19">
        <v>100</v>
      </c>
      <c r="O517" s="19" t="s">
        <v>79</v>
      </c>
      <c r="P517" s="19" t="s">
        <v>82</v>
      </c>
      <c r="Q517" s="19">
        <v>1.69</v>
      </c>
      <c r="R517" s="19"/>
      <c r="S517" s="19">
        <v>7900</v>
      </c>
      <c r="T517" s="19">
        <v>8</v>
      </c>
      <c r="U517" s="29">
        <v>0.3</v>
      </c>
      <c r="V517" s="21">
        <f t="shared" si="260"/>
        <v>4005.2999999999997</v>
      </c>
      <c r="W517" s="21">
        <f t="shared" si="261"/>
        <v>9345.7000000000007</v>
      </c>
      <c r="X517" s="21">
        <f t="shared" si="262"/>
        <v>9455.5500000000011</v>
      </c>
      <c r="Y517" s="19"/>
      <c r="Z517" s="19"/>
      <c r="AA517" s="21">
        <f t="shared" si="263"/>
        <v>9455.5500000000011</v>
      </c>
      <c r="AB517" s="27">
        <v>3.0000000000000001E-3</v>
      </c>
      <c r="AC517" s="86">
        <f t="shared" ref="AC517" si="264">AA517*AB517</f>
        <v>28.366650000000003</v>
      </c>
      <c r="AD517" s="84">
        <f t="shared" si="259"/>
        <v>28.366650000000003</v>
      </c>
    </row>
    <row r="518" spans="1:30" s="2" customFormat="1" ht="23.25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>
        <v>370</v>
      </c>
      <c r="K518" s="19">
        <v>260</v>
      </c>
      <c r="L518" s="21">
        <f t="shared" si="224"/>
        <v>96200</v>
      </c>
      <c r="M518" s="19">
        <v>1</v>
      </c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21">
        <f t="shared" si="262"/>
        <v>96200</v>
      </c>
      <c r="Y518" s="19"/>
      <c r="Z518" s="19"/>
      <c r="AA518" s="21">
        <f t="shared" si="263"/>
        <v>96200</v>
      </c>
      <c r="AB518" s="19"/>
      <c r="AC518" s="59"/>
      <c r="AD518" s="84">
        <f t="shared" si="259"/>
        <v>0</v>
      </c>
    </row>
    <row r="519" spans="1:30" s="2" customFormat="1" ht="23.25" hidden="1" x14ac:dyDescent="0.2">
      <c r="A519" s="168"/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  <c r="Q519" s="169"/>
      <c r="R519" s="169"/>
      <c r="S519" s="169"/>
      <c r="T519" s="169"/>
      <c r="U519" s="169"/>
      <c r="V519" s="169"/>
      <c r="W519" s="169"/>
      <c r="X519" s="169"/>
      <c r="Y519" s="169"/>
      <c r="Z519" s="169"/>
      <c r="AA519" s="169"/>
      <c r="AB519" s="169"/>
      <c r="AC519" s="169"/>
      <c r="AD519" s="84">
        <f t="shared" si="259"/>
        <v>0</v>
      </c>
    </row>
    <row r="520" spans="1:30" s="2" customFormat="1" ht="23.25" hidden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59"/>
      <c r="AD520" s="84">
        <f t="shared" si="259"/>
        <v>0</v>
      </c>
    </row>
    <row r="521" spans="1:30" s="2" customFormat="1" ht="23.25" hidden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59"/>
      <c r="AD521" s="84">
        <f t="shared" si="259"/>
        <v>0</v>
      </c>
    </row>
    <row r="522" spans="1:30" s="2" customFormat="1" ht="23.25" hidden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59"/>
      <c r="AD522" s="84">
        <f t="shared" si="259"/>
        <v>0</v>
      </c>
    </row>
    <row r="523" spans="1:30" s="2" customFormat="1" ht="23.25" x14ac:dyDescent="0.2">
      <c r="A523" s="163" t="s">
        <v>241</v>
      </c>
      <c r="B523" s="164"/>
      <c r="C523" s="164"/>
      <c r="D523" s="164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4"/>
      <c r="U523" s="164"/>
      <c r="V523" s="164"/>
      <c r="W523" s="164"/>
      <c r="X523" s="164"/>
      <c r="Y523" s="164"/>
      <c r="Z523" s="164"/>
      <c r="AA523" s="164"/>
      <c r="AB523" s="164"/>
      <c r="AC523" s="164"/>
      <c r="AD523" s="92"/>
    </row>
    <row r="524" spans="1:30" s="2" customFormat="1" ht="23.25" x14ac:dyDescent="0.2">
      <c r="A524" s="19">
        <v>56</v>
      </c>
      <c r="B524" s="19" t="s">
        <v>239</v>
      </c>
      <c r="C524" s="19">
        <v>612</v>
      </c>
      <c r="D524" s="19">
        <v>1776</v>
      </c>
      <c r="E524" s="19" t="s">
        <v>215</v>
      </c>
      <c r="F524" s="19">
        <v>2</v>
      </c>
      <c r="G524" s="19">
        <v>0</v>
      </c>
      <c r="H524" s="19">
        <v>3</v>
      </c>
      <c r="I524" s="19">
        <v>0</v>
      </c>
      <c r="J524" s="16">
        <f>(G524*400)+(H524*100)+I524</f>
        <v>300</v>
      </c>
      <c r="K524" s="19">
        <v>800</v>
      </c>
      <c r="L524" s="21">
        <f t="shared" ref="L524:L535" si="265">J524*K524</f>
        <v>240000</v>
      </c>
      <c r="M524" s="19">
        <v>1</v>
      </c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59"/>
      <c r="AD524" s="84">
        <f t="shared" si="259"/>
        <v>0</v>
      </c>
    </row>
    <row r="525" spans="1:30" s="2" customFormat="1" ht="23.25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>
        <v>49.92</v>
      </c>
      <c r="K525" s="19">
        <v>800</v>
      </c>
      <c r="L525" s="21">
        <f t="shared" si="265"/>
        <v>39936</v>
      </c>
      <c r="M525" s="19">
        <v>2</v>
      </c>
      <c r="N525" s="19">
        <v>100</v>
      </c>
      <c r="O525" s="19" t="s">
        <v>109</v>
      </c>
      <c r="P525" s="19" t="s">
        <v>54</v>
      </c>
      <c r="Q525" s="19">
        <v>199.68</v>
      </c>
      <c r="R525" s="19"/>
      <c r="S525" s="19">
        <v>8650</v>
      </c>
      <c r="T525" s="19">
        <v>74</v>
      </c>
      <c r="U525" s="29">
        <v>0.76</v>
      </c>
      <c r="V525" s="21">
        <f t="shared" ref="V525:V529" si="266">Q525*S525*U525</f>
        <v>1312696.3200000001</v>
      </c>
      <c r="W525" s="21">
        <f t="shared" ref="W525:W529" si="267">Q525*S525-V525</f>
        <v>414535.67999999993</v>
      </c>
      <c r="X525" s="21">
        <f t="shared" ref="X525:X529" si="268">L525+W525</f>
        <v>454471.67999999993</v>
      </c>
      <c r="Y525" s="19"/>
      <c r="Z525" s="19"/>
      <c r="AA525" s="21">
        <f t="shared" ref="AA525:AA529" si="269">X525-Z525</f>
        <v>454471.67999999993</v>
      </c>
      <c r="AB525" s="27">
        <v>2.0000000000000001E-4</v>
      </c>
      <c r="AC525" s="86"/>
      <c r="AD525" s="84"/>
    </row>
    <row r="526" spans="1:30" s="2" customFormat="1" ht="23.25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>
        <v>11.62</v>
      </c>
      <c r="K526" s="19">
        <v>800</v>
      </c>
      <c r="L526" s="21">
        <f t="shared" si="265"/>
        <v>9296</v>
      </c>
      <c r="M526" s="19">
        <v>2</v>
      </c>
      <c r="N526" s="19">
        <v>100</v>
      </c>
      <c r="O526" s="19" t="s">
        <v>109</v>
      </c>
      <c r="P526" s="19" t="s">
        <v>82</v>
      </c>
      <c r="Q526" s="19">
        <v>46.48</v>
      </c>
      <c r="R526" s="19"/>
      <c r="S526" s="19">
        <v>2650</v>
      </c>
      <c r="T526" s="19">
        <v>13</v>
      </c>
      <c r="U526" s="29">
        <v>0.16</v>
      </c>
      <c r="V526" s="21">
        <f t="shared" si="266"/>
        <v>19707.519999999997</v>
      </c>
      <c r="W526" s="21">
        <f t="shared" si="267"/>
        <v>103464.47999999998</v>
      </c>
      <c r="X526" s="21">
        <f t="shared" si="268"/>
        <v>112760.47999999998</v>
      </c>
      <c r="Y526" s="19"/>
      <c r="Z526" s="19"/>
      <c r="AA526" s="21">
        <f t="shared" si="269"/>
        <v>112760.47999999998</v>
      </c>
      <c r="AB526" s="27">
        <v>3.0000000000000001E-3</v>
      </c>
      <c r="AC526" s="86">
        <f t="shared" ref="AC526" si="270">AA526*AB526</f>
        <v>338.28143999999998</v>
      </c>
      <c r="AD526" s="84">
        <f t="shared" si="259"/>
        <v>338.28143999999998</v>
      </c>
    </row>
    <row r="527" spans="1:30" s="2" customFormat="1" ht="23.25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>
        <v>18.600000000000001</v>
      </c>
      <c r="K527" s="19">
        <v>800</v>
      </c>
      <c r="L527" s="21">
        <f t="shared" si="265"/>
        <v>14880.000000000002</v>
      </c>
      <c r="M527" s="19">
        <v>2</v>
      </c>
      <c r="N527" s="19">
        <v>504</v>
      </c>
      <c r="O527" s="19" t="s">
        <v>109</v>
      </c>
      <c r="P527" s="19" t="s">
        <v>78</v>
      </c>
      <c r="Q527" s="19">
        <v>74.400000000000006</v>
      </c>
      <c r="R527" s="19"/>
      <c r="S527" s="19">
        <v>2600</v>
      </c>
      <c r="T527" s="19">
        <v>20</v>
      </c>
      <c r="U527" s="29">
        <v>0.3</v>
      </c>
      <c r="V527" s="21">
        <f t="shared" si="266"/>
        <v>58032.000000000007</v>
      </c>
      <c r="W527" s="21">
        <f t="shared" si="267"/>
        <v>135408.00000000003</v>
      </c>
      <c r="X527" s="21">
        <f t="shared" si="268"/>
        <v>150288.00000000003</v>
      </c>
      <c r="Y527" s="19"/>
      <c r="Z527" s="19"/>
      <c r="AA527" s="21">
        <f t="shared" si="269"/>
        <v>150288.00000000003</v>
      </c>
      <c r="AB527" s="27">
        <v>2.0000000000000001E-4</v>
      </c>
      <c r="AC527" s="86"/>
      <c r="AD527" s="84"/>
    </row>
    <row r="528" spans="1:30" s="2" customFormat="1" ht="18.75" customHeight="1" x14ac:dyDescent="0.2">
      <c r="A528" s="154" t="s">
        <v>240</v>
      </c>
      <c r="B528" s="155"/>
      <c r="C528" s="155"/>
      <c r="D528" s="155"/>
      <c r="E528" s="155"/>
      <c r="F528" s="155"/>
      <c r="G528" s="155"/>
      <c r="H528" s="155"/>
      <c r="I528" s="156"/>
      <c r="J528" s="19">
        <v>62.594999999999999</v>
      </c>
      <c r="K528" s="19">
        <v>800</v>
      </c>
      <c r="L528" s="21">
        <f t="shared" si="265"/>
        <v>50076</v>
      </c>
      <c r="M528" s="19">
        <v>2</v>
      </c>
      <c r="N528" s="19">
        <v>100</v>
      </c>
      <c r="O528" s="19" t="s">
        <v>109</v>
      </c>
      <c r="P528" s="19" t="s">
        <v>54</v>
      </c>
      <c r="Q528" s="19">
        <v>250.38</v>
      </c>
      <c r="R528" s="19"/>
      <c r="S528" s="19">
        <v>6900</v>
      </c>
      <c r="T528" s="19">
        <v>74</v>
      </c>
      <c r="U528" s="29">
        <v>0.76</v>
      </c>
      <c r="V528" s="21">
        <f t="shared" si="266"/>
        <v>1312992.72</v>
      </c>
      <c r="W528" s="21">
        <f t="shared" si="267"/>
        <v>414629.28</v>
      </c>
      <c r="X528" s="21">
        <f t="shared" si="268"/>
        <v>464705.28000000003</v>
      </c>
      <c r="Y528" s="19"/>
      <c r="Z528" s="19"/>
      <c r="AA528" s="21">
        <f t="shared" si="269"/>
        <v>464705.28000000003</v>
      </c>
      <c r="AB528" s="27">
        <v>2.0000000000000001E-4</v>
      </c>
      <c r="AC528" s="86"/>
      <c r="AD528" s="84"/>
    </row>
    <row r="529" spans="1:30" s="2" customFormat="1" ht="18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>
        <v>27</v>
      </c>
      <c r="K529" s="19">
        <v>800</v>
      </c>
      <c r="L529" s="21">
        <f t="shared" si="265"/>
        <v>21600</v>
      </c>
      <c r="M529" s="19">
        <v>2</v>
      </c>
      <c r="N529" s="19">
        <v>504</v>
      </c>
      <c r="O529" s="19" t="s">
        <v>109</v>
      </c>
      <c r="P529" s="19" t="s">
        <v>78</v>
      </c>
      <c r="Q529" s="19">
        <v>108</v>
      </c>
      <c r="R529" s="19"/>
      <c r="S529" s="19">
        <v>2600</v>
      </c>
      <c r="T529" s="19">
        <v>10</v>
      </c>
      <c r="U529" s="29">
        <v>0.1</v>
      </c>
      <c r="V529" s="21">
        <f t="shared" si="266"/>
        <v>28080</v>
      </c>
      <c r="W529" s="21">
        <f t="shared" si="267"/>
        <v>252720</v>
      </c>
      <c r="X529" s="21">
        <f t="shared" si="268"/>
        <v>274320</v>
      </c>
      <c r="Y529" s="19"/>
      <c r="Z529" s="19"/>
      <c r="AA529" s="21">
        <f t="shared" si="269"/>
        <v>274320</v>
      </c>
      <c r="AB529" s="27">
        <v>2.0000000000000001E-4</v>
      </c>
      <c r="AC529" s="86"/>
      <c r="AD529" s="84"/>
    </row>
    <row r="530" spans="1:30" s="2" customFormat="1" ht="18.7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>
        <v>130.26499999999999</v>
      </c>
      <c r="K530" s="19">
        <v>800</v>
      </c>
      <c r="L530" s="21">
        <f t="shared" si="265"/>
        <v>104211.99999999999</v>
      </c>
      <c r="M530" s="19">
        <v>1</v>
      </c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59"/>
      <c r="AD530" s="84">
        <f t="shared" si="259"/>
        <v>0</v>
      </c>
    </row>
    <row r="531" spans="1:30" s="2" customFormat="1" ht="23.25" x14ac:dyDescent="0.2">
      <c r="A531" s="163" t="s">
        <v>465</v>
      </c>
      <c r="B531" s="164"/>
      <c r="C531" s="164"/>
      <c r="D531" s="164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4"/>
      <c r="U531" s="164"/>
      <c r="V531" s="164"/>
      <c r="W531" s="164"/>
      <c r="X531" s="164"/>
      <c r="Y531" s="164"/>
      <c r="Z531" s="164"/>
      <c r="AA531" s="164"/>
      <c r="AB531" s="164"/>
      <c r="AC531" s="164"/>
      <c r="AD531" s="92"/>
    </row>
    <row r="532" spans="1:30" s="2" customFormat="1" ht="23.25" x14ac:dyDescent="0.2">
      <c r="A532" s="19">
        <v>57</v>
      </c>
      <c r="B532" s="19" t="s">
        <v>242</v>
      </c>
      <c r="C532" s="19">
        <v>719</v>
      </c>
      <c r="D532" s="19">
        <v>69</v>
      </c>
      <c r="E532" s="19" t="s">
        <v>215</v>
      </c>
      <c r="F532" s="19">
        <v>2</v>
      </c>
      <c r="G532" s="19">
        <v>0</v>
      </c>
      <c r="H532" s="19">
        <v>2</v>
      </c>
      <c r="I532" s="19">
        <v>82</v>
      </c>
      <c r="J532" s="16">
        <f>(G532*400)+(H532*100)+I532</f>
        <v>282</v>
      </c>
      <c r="K532" s="19">
        <v>250</v>
      </c>
      <c r="L532" s="21">
        <f t="shared" si="265"/>
        <v>70500</v>
      </c>
      <c r="M532" s="19">
        <v>1</v>
      </c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59"/>
      <c r="AD532" s="84">
        <f t="shared" si="259"/>
        <v>0</v>
      </c>
    </row>
    <row r="533" spans="1:30" s="2" customFormat="1" ht="23.25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>
        <v>39</v>
      </c>
      <c r="K533" s="19">
        <v>250</v>
      </c>
      <c r="L533" s="21">
        <f t="shared" si="265"/>
        <v>9750</v>
      </c>
      <c r="M533" s="19">
        <v>2</v>
      </c>
      <c r="N533" s="19">
        <v>100</v>
      </c>
      <c r="O533" s="19" t="s">
        <v>53</v>
      </c>
      <c r="P533" s="19" t="s">
        <v>54</v>
      </c>
      <c r="Q533" s="19">
        <v>156</v>
      </c>
      <c r="R533" s="19"/>
      <c r="S533" s="19">
        <v>8200</v>
      </c>
      <c r="T533" s="19">
        <v>90</v>
      </c>
      <c r="U533" s="29">
        <v>0.85</v>
      </c>
      <c r="V533" s="21">
        <f t="shared" ref="V533:V534" si="271">Q533*S533*U533</f>
        <v>1087320</v>
      </c>
      <c r="W533" s="21">
        <f t="shared" ref="W533:W534" si="272">Q533*S533-V533</f>
        <v>191880</v>
      </c>
      <c r="X533" s="21">
        <f t="shared" ref="X533:X535" si="273">L533+W533</f>
        <v>201630</v>
      </c>
      <c r="Y533" s="19"/>
      <c r="Z533" s="19"/>
      <c r="AA533" s="21">
        <f t="shared" ref="AA533:AA535" si="274">X533-Z533</f>
        <v>201630</v>
      </c>
      <c r="AB533" s="27">
        <v>2.0000000000000001E-4</v>
      </c>
      <c r="AC533" s="86"/>
      <c r="AD533" s="84"/>
    </row>
    <row r="534" spans="1:30" s="2" customFormat="1" ht="23.25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>
        <v>39.186999999999998</v>
      </c>
      <c r="K534" s="19">
        <v>250</v>
      </c>
      <c r="L534" s="21">
        <f t="shared" si="265"/>
        <v>9796.75</v>
      </c>
      <c r="M534" s="19">
        <v>2</v>
      </c>
      <c r="N534" s="19">
        <v>100</v>
      </c>
      <c r="O534" s="19" t="s">
        <v>53</v>
      </c>
      <c r="P534" s="19" t="s">
        <v>82</v>
      </c>
      <c r="Q534" s="19">
        <v>156.75</v>
      </c>
      <c r="R534" s="19"/>
      <c r="S534" s="19">
        <v>2650</v>
      </c>
      <c r="T534" s="19">
        <v>23</v>
      </c>
      <c r="U534" s="29">
        <v>0.85</v>
      </c>
      <c r="V534" s="21">
        <f t="shared" si="271"/>
        <v>353079.375</v>
      </c>
      <c r="W534" s="21">
        <f t="shared" si="272"/>
        <v>62308.125</v>
      </c>
      <c r="X534" s="21">
        <f t="shared" si="273"/>
        <v>72104.875</v>
      </c>
      <c r="Y534" s="19"/>
      <c r="Z534" s="19"/>
      <c r="AA534" s="21">
        <f t="shared" si="274"/>
        <v>72104.875</v>
      </c>
      <c r="AB534" s="27">
        <v>3.0000000000000001E-3</v>
      </c>
      <c r="AC534" s="86">
        <f t="shared" ref="AC534" si="275">AA534*AB534</f>
        <v>216.31462500000001</v>
      </c>
      <c r="AD534" s="84">
        <f t="shared" si="259"/>
        <v>216.31462500000001</v>
      </c>
    </row>
    <row r="535" spans="1:30" s="2" customFormat="1" ht="23.25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>
        <v>203.81</v>
      </c>
      <c r="K535" s="19">
        <v>250</v>
      </c>
      <c r="L535" s="21">
        <f t="shared" si="265"/>
        <v>50952.5</v>
      </c>
      <c r="M535" s="19">
        <v>1</v>
      </c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21">
        <f t="shared" si="273"/>
        <v>50952.5</v>
      </c>
      <c r="Y535" s="19"/>
      <c r="Z535" s="19"/>
      <c r="AA535" s="21">
        <f t="shared" si="274"/>
        <v>50952.5</v>
      </c>
      <c r="AB535" s="19"/>
      <c r="AC535" s="59"/>
      <c r="AD535" s="84">
        <f t="shared" si="259"/>
        <v>0</v>
      </c>
    </row>
    <row r="536" spans="1:30" s="2" customFormat="1" ht="23.25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59"/>
      <c r="AD536" s="84">
        <f t="shared" si="259"/>
        <v>0</v>
      </c>
    </row>
    <row r="537" spans="1:30" s="2" customFormat="1" ht="0.75" customHeight="1" x14ac:dyDescent="0.2">
      <c r="A537" s="163" t="s">
        <v>243</v>
      </c>
      <c r="B537" s="164"/>
      <c r="C537" s="164"/>
      <c r="D537" s="164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4"/>
      <c r="U537" s="164"/>
      <c r="V537" s="164"/>
      <c r="W537" s="164"/>
      <c r="X537" s="164"/>
      <c r="Y537" s="164"/>
      <c r="Z537" s="164"/>
      <c r="AA537" s="164"/>
      <c r="AB537" s="164"/>
      <c r="AC537" s="164"/>
      <c r="AD537" s="92"/>
    </row>
    <row r="538" spans="1:30" s="2" customFormat="1" ht="23.25" hidden="1" x14ac:dyDescent="0.2">
      <c r="A538" s="19">
        <v>62</v>
      </c>
      <c r="B538" s="19" t="s">
        <v>244</v>
      </c>
      <c r="C538" s="19">
        <v>713</v>
      </c>
      <c r="D538" s="19">
        <v>1368</v>
      </c>
      <c r="E538" s="19" t="s">
        <v>215</v>
      </c>
      <c r="F538" s="19">
        <v>2</v>
      </c>
      <c r="G538" s="19">
        <v>0</v>
      </c>
      <c r="H538" s="19">
        <v>2</v>
      </c>
      <c r="I538" s="19">
        <v>0</v>
      </c>
      <c r="J538" s="16">
        <f>(G538*400)+(H538*100)+I538</f>
        <v>200</v>
      </c>
      <c r="K538" s="19">
        <v>325</v>
      </c>
      <c r="L538" s="21">
        <f t="shared" ref="L538:L548" si="276">J538*K538</f>
        <v>65000</v>
      </c>
      <c r="M538" s="19">
        <v>1</v>
      </c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59"/>
      <c r="AD538" s="84">
        <f t="shared" si="259"/>
        <v>0</v>
      </c>
    </row>
    <row r="539" spans="1:30" s="2" customFormat="1" ht="23.25" hidden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>
        <v>20.25</v>
      </c>
      <c r="K539" s="19">
        <v>325</v>
      </c>
      <c r="L539" s="21">
        <f t="shared" si="276"/>
        <v>6581.25</v>
      </c>
      <c r="M539" s="19">
        <v>2</v>
      </c>
      <c r="N539" s="19">
        <v>100</v>
      </c>
      <c r="O539" s="19" t="s">
        <v>109</v>
      </c>
      <c r="P539" s="19" t="s">
        <v>54</v>
      </c>
      <c r="Q539" s="19">
        <v>81</v>
      </c>
      <c r="R539" s="19"/>
      <c r="S539" s="19">
        <v>6900</v>
      </c>
      <c r="T539" s="19">
        <v>50</v>
      </c>
      <c r="U539" s="29">
        <v>0.76</v>
      </c>
      <c r="V539" s="21">
        <f t="shared" ref="V539:V542" si="277">Q539*S539*U539</f>
        <v>424764</v>
      </c>
      <c r="W539" s="21">
        <f t="shared" ref="W539:W542" si="278">Q539*S539-V539</f>
        <v>134136</v>
      </c>
      <c r="X539" s="21">
        <f t="shared" ref="X539:X543" si="279">L539+W539</f>
        <v>140717.25</v>
      </c>
      <c r="Y539" s="19"/>
      <c r="Z539" s="19"/>
      <c r="AA539" s="21">
        <f t="shared" ref="AA539:AA543" si="280">X539-Z539</f>
        <v>140717.25</v>
      </c>
      <c r="AB539" s="27">
        <v>2.0000000000000001E-4</v>
      </c>
      <c r="AC539" s="86"/>
      <c r="AD539" s="84"/>
    </row>
    <row r="540" spans="1:30" s="2" customFormat="1" ht="23.25" hidden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>
        <v>22.5</v>
      </c>
      <c r="K540" s="19">
        <v>325</v>
      </c>
      <c r="L540" s="21">
        <f t="shared" si="276"/>
        <v>7312.5</v>
      </c>
      <c r="M540" s="19">
        <v>2</v>
      </c>
      <c r="N540" s="19">
        <v>100</v>
      </c>
      <c r="O540" s="19" t="s">
        <v>79</v>
      </c>
      <c r="P540" s="19" t="s">
        <v>82</v>
      </c>
      <c r="Q540" s="19">
        <v>90</v>
      </c>
      <c r="R540" s="19"/>
      <c r="S540" s="19">
        <v>6900</v>
      </c>
      <c r="T540" s="19">
        <v>22</v>
      </c>
      <c r="U540" s="29">
        <v>0.93</v>
      </c>
      <c r="V540" s="21">
        <f t="shared" si="277"/>
        <v>577530</v>
      </c>
      <c r="W540" s="21">
        <f t="shared" si="278"/>
        <v>43470</v>
      </c>
      <c r="X540" s="21">
        <f t="shared" si="279"/>
        <v>50782.5</v>
      </c>
      <c r="Y540" s="19"/>
      <c r="Z540" s="19"/>
      <c r="AA540" s="21">
        <f t="shared" si="280"/>
        <v>50782.5</v>
      </c>
      <c r="AB540" s="27">
        <v>3.0000000000000001E-3</v>
      </c>
      <c r="AC540" s="86">
        <f t="shared" ref="AC540:AC542" si="281">AA540*AB540</f>
        <v>152.3475</v>
      </c>
      <c r="AD540" s="84">
        <f t="shared" si="259"/>
        <v>152.3475</v>
      </c>
    </row>
    <row r="541" spans="1:30" s="2" customFormat="1" ht="23.25" hidden="1" x14ac:dyDescent="0.2">
      <c r="A541" s="154" t="s">
        <v>245</v>
      </c>
      <c r="B541" s="155"/>
      <c r="C541" s="155"/>
      <c r="D541" s="155"/>
      <c r="E541" s="155"/>
      <c r="F541" s="155"/>
      <c r="G541" s="155"/>
      <c r="H541" s="155"/>
      <c r="I541" s="156"/>
      <c r="J541" s="19">
        <v>10.5</v>
      </c>
      <c r="K541" s="19">
        <v>325</v>
      </c>
      <c r="L541" s="21">
        <f t="shared" si="276"/>
        <v>3412.5</v>
      </c>
      <c r="M541" s="19">
        <v>2</v>
      </c>
      <c r="N541" s="19">
        <v>100</v>
      </c>
      <c r="O541" s="19" t="s">
        <v>109</v>
      </c>
      <c r="P541" s="19" t="s">
        <v>54</v>
      </c>
      <c r="Q541" s="19">
        <v>42</v>
      </c>
      <c r="R541" s="19"/>
      <c r="S541" s="19">
        <v>6900</v>
      </c>
      <c r="T541" s="19">
        <v>10</v>
      </c>
      <c r="U541" s="29">
        <v>0.1</v>
      </c>
      <c r="V541" s="21">
        <f t="shared" si="277"/>
        <v>28980</v>
      </c>
      <c r="W541" s="21">
        <f t="shared" si="278"/>
        <v>260820</v>
      </c>
      <c r="X541" s="21">
        <f t="shared" si="279"/>
        <v>264232.5</v>
      </c>
      <c r="Y541" s="19"/>
      <c r="Z541" s="19"/>
      <c r="AA541" s="21">
        <f t="shared" si="280"/>
        <v>264232.5</v>
      </c>
      <c r="AB541" s="27">
        <v>2.0000000000000001E-4</v>
      </c>
      <c r="AC541" s="86"/>
      <c r="AD541" s="84"/>
    </row>
    <row r="542" spans="1:30" s="2" customFormat="1" ht="23.25" hidden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>
        <v>12</v>
      </c>
      <c r="K542" s="19">
        <v>325</v>
      </c>
      <c r="L542" s="21">
        <f t="shared" si="276"/>
        <v>3900</v>
      </c>
      <c r="M542" s="19">
        <v>2</v>
      </c>
      <c r="N542" s="19">
        <v>100</v>
      </c>
      <c r="O542" s="19" t="s">
        <v>79</v>
      </c>
      <c r="P542" s="19" t="s">
        <v>82</v>
      </c>
      <c r="Q542" s="19">
        <v>48</v>
      </c>
      <c r="R542" s="19"/>
      <c r="S542" s="19">
        <v>6900</v>
      </c>
      <c r="T542" s="19">
        <v>16</v>
      </c>
      <c r="U542" s="29">
        <v>0.72</v>
      </c>
      <c r="V542" s="21">
        <f t="shared" si="277"/>
        <v>238464</v>
      </c>
      <c r="W542" s="21">
        <f t="shared" si="278"/>
        <v>92736</v>
      </c>
      <c r="X542" s="21">
        <f t="shared" si="279"/>
        <v>96636</v>
      </c>
      <c r="Y542" s="19"/>
      <c r="Z542" s="19"/>
      <c r="AA542" s="21">
        <f t="shared" si="280"/>
        <v>96636</v>
      </c>
      <c r="AB542" s="27">
        <v>3.0000000000000001E-3</v>
      </c>
      <c r="AC542" s="86">
        <f t="shared" si="281"/>
        <v>289.90800000000002</v>
      </c>
      <c r="AD542" s="84">
        <f t="shared" si="259"/>
        <v>289.90800000000002</v>
      </c>
    </row>
    <row r="543" spans="1:30" s="2" customFormat="1" ht="26.25" hidden="1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>
        <v>6.5</v>
      </c>
      <c r="K543" s="19">
        <v>325</v>
      </c>
      <c r="L543" s="21">
        <f t="shared" si="276"/>
        <v>2112.5</v>
      </c>
      <c r="M543" s="19">
        <v>1</v>
      </c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21">
        <f t="shared" si="279"/>
        <v>2112.5</v>
      </c>
      <c r="Y543" s="19"/>
      <c r="Z543" s="19"/>
      <c r="AA543" s="21">
        <f t="shared" si="280"/>
        <v>2112.5</v>
      </c>
      <c r="AB543" s="19"/>
      <c r="AC543" s="59"/>
      <c r="AD543" s="84">
        <f t="shared" si="259"/>
        <v>0</v>
      </c>
    </row>
    <row r="544" spans="1:30" s="2" customFormat="1" ht="23.25" x14ac:dyDescent="0.2">
      <c r="A544" s="163" t="s">
        <v>246</v>
      </c>
      <c r="B544" s="164"/>
      <c r="C544" s="164"/>
      <c r="D544" s="164"/>
      <c r="E544" s="164"/>
      <c r="F544" s="164"/>
      <c r="G544" s="164"/>
      <c r="H544" s="164"/>
      <c r="I544" s="164"/>
      <c r="J544" s="164"/>
      <c r="K544" s="164"/>
      <c r="L544" s="164"/>
      <c r="M544" s="164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92"/>
    </row>
    <row r="545" spans="1:30" s="2" customFormat="1" ht="23.25" x14ac:dyDescent="0.2">
      <c r="A545" s="19">
        <v>58</v>
      </c>
      <c r="B545" s="19" t="s">
        <v>247</v>
      </c>
      <c r="C545" s="19">
        <v>694</v>
      </c>
      <c r="D545" s="19">
        <v>127</v>
      </c>
      <c r="E545" s="19" t="s">
        <v>215</v>
      </c>
      <c r="F545" s="19">
        <v>2</v>
      </c>
      <c r="G545" s="19">
        <v>0</v>
      </c>
      <c r="H545" s="19">
        <v>3</v>
      </c>
      <c r="I545" s="19">
        <v>68</v>
      </c>
      <c r="J545" s="16">
        <f>(G545*400)+(H545*100)+I545</f>
        <v>368</v>
      </c>
      <c r="K545" s="19">
        <v>200</v>
      </c>
      <c r="L545" s="21">
        <f t="shared" si="276"/>
        <v>73600</v>
      </c>
      <c r="M545" s="19">
        <v>1</v>
      </c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59"/>
      <c r="AD545" s="84">
        <f t="shared" si="259"/>
        <v>0</v>
      </c>
    </row>
    <row r="546" spans="1:30" s="2" customFormat="1" ht="23.25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>
        <v>54.0625</v>
      </c>
      <c r="K546" s="19">
        <v>200</v>
      </c>
      <c r="L546" s="21">
        <f t="shared" si="276"/>
        <v>10812.5</v>
      </c>
      <c r="M546" s="19">
        <v>2</v>
      </c>
      <c r="N546" s="19">
        <v>100</v>
      </c>
      <c r="O546" s="19" t="s">
        <v>53</v>
      </c>
      <c r="P546" s="19" t="s">
        <v>54</v>
      </c>
      <c r="Q546" s="19">
        <v>216.25</v>
      </c>
      <c r="R546" s="19"/>
      <c r="S546" s="19">
        <v>8200</v>
      </c>
      <c r="T546" s="19">
        <v>60</v>
      </c>
      <c r="U546" s="29">
        <v>0.85</v>
      </c>
      <c r="V546" s="21">
        <f t="shared" ref="V546:V547" si="282">Q546*S546*U546</f>
        <v>1507262.5</v>
      </c>
      <c r="W546" s="21">
        <f t="shared" ref="W546:W547" si="283">Q546*S546-V546</f>
        <v>265987.5</v>
      </c>
      <c r="X546" s="21">
        <f t="shared" ref="X546:X548" si="284">L546+W546</f>
        <v>276800</v>
      </c>
      <c r="Y546" s="19"/>
      <c r="Z546" s="19"/>
      <c r="AA546" s="21">
        <f t="shared" ref="AA546:AA548" si="285">X546-Z546</f>
        <v>276800</v>
      </c>
      <c r="AB546" s="27">
        <v>2.0000000000000001E-4</v>
      </c>
      <c r="AC546" s="86"/>
      <c r="AD546" s="84"/>
    </row>
    <row r="547" spans="1:30" s="2" customFormat="1" ht="23.25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>
        <v>17.850000000000001</v>
      </c>
      <c r="K547" s="19">
        <v>200</v>
      </c>
      <c r="L547" s="21">
        <f t="shared" si="276"/>
        <v>3570.0000000000005</v>
      </c>
      <c r="M547" s="19">
        <v>2</v>
      </c>
      <c r="N547" s="19">
        <v>100</v>
      </c>
      <c r="O547" s="19" t="s">
        <v>79</v>
      </c>
      <c r="P547" s="19" t="s">
        <v>82</v>
      </c>
      <c r="Q547" s="19">
        <v>71.400000000000006</v>
      </c>
      <c r="R547" s="19"/>
      <c r="S547" s="19">
        <v>6200</v>
      </c>
      <c r="T547" s="19">
        <v>23</v>
      </c>
      <c r="U547" s="29">
        <v>0.93</v>
      </c>
      <c r="V547" s="21">
        <f t="shared" si="282"/>
        <v>411692.40000000008</v>
      </c>
      <c r="W547" s="21">
        <f t="shared" si="283"/>
        <v>30987.599999999977</v>
      </c>
      <c r="X547" s="21">
        <f t="shared" si="284"/>
        <v>34557.599999999977</v>
      </c>
      <c r="Y547" s="19"/>
      <c r="Z547" s="19"/>
      <c r="AA547" s="21">
        <f t="shared" si="285"/>
        <v>34557.599999999977</v>
      </c>
      <c r="AB547" s="27">
        <v>3.0000000000000001E-3</v>
      </c>
      <c r="AC547" s="86">
        <f t="shared" ref="AC547" si="286">AA547*AB547</f>
        <v>103.67279999999994</v>
      </c>
      <c r="AD547" s="84">
        <f t="shared" si="259"/>
        <v>103.67279999999994</v>
      </c>
    </row>
    <row r="548" spans="1:30" s="2" customFormat="1" ht="23.25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>
        <v>296.08999999999997</v>
      </c>
      <c r="K548" s="19">
        <v>200</v>
      </c>
      <c r="L548" s="21">
        <f t="shared" si="276"/>
        <v>59217.999999999993</v>
      </c>
      <c r="M548" s="19">
        <v>1</v>
      </c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21">
        <f t="shared" si="284"/>
        <v>59217.999999999993</v>
      </c>
      <c r="Y548" s="19"/>
      <c r="Z548" s="19"/>
      <c r="AA548" s="21">
        <f t="shared" si="285"/>
        <v>59217.999999999993</v>
      </c>
      <c r="AB548" s="19"/>
      <c r="AC548" s="59"/>
      <c r="AD548" s="84">
        <f t="shared" si="259"/>
        <v>0</v>
      </c>
    </row>
    <row r="549" spans="1:30" s="2" customFormat="1" ht="22.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59"/>
      <c r="AD549" s="84">
        <f t="shared" si="259"/>
        <v>0</v>
      </c>
    </row>
    <row r="550" spans="1:30" s="2" customFormat="1" ht="23.25" hidden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59"/>
      <c r="AD550" s="84"/>
    </row>
    <row r="551" spans="1:30" s="2" customFormat="1" ht="23.25" hidden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59"/>
      <c r="AD551" s="84"/>
    </row>
    <row r="552" spans="1:30" s="2" customFormat="1" ht="21" customHeight="1" x14ac:dyDescent="0.2">
      <c r="A552" s="163" t="s">
        <v>248</v>
      </c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92"/>
    </row>
    <row r="553" spans="1:30" s="2" customFormat="1" ht="21" customHeight="1" x14ac:dyDescent="0.2">
      <c r="A553" s="19">
        <v>59</v>
      </c>
      <c r="B553" s="19" t="s">
        <v>249</v>
      </c>
      <c r="C553" s="19">
        <v>615</v>
      </c>
      <c r="D553" s="19">
        <v>1665</v>
      </c>
      <c r="E553" s="19" t="s">
        <v>215</v>
      </c>
      <c r="F553" s="19">
        <v>2</v>
      </c>
      <c r="G553" s="19">
        <v>0</v>
      </c>
      <c r="H553" s="19">
        <v>1</v>
      </c>
      <c r="I553" s="19">
        <v>36</v>
      </c>
      <c r="J553" s="16">
        <f>(G553*400)+(H553*100)+I553</f>
        <v>136</v>
      </c>
      <c r="K553" s="19">
        <v>200</v>
      </c>
      <c r="L553" s="21">
        <f t="shared" ref="L553:L566" si="287">J553*K553</f>
        <v>27200</v>
      </c>
      <c r="M553" s="19">
        <v>1</v>
      </c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59"/>
      <c r="AD553" s="84">
        <f t="shared" si="259"/>
        <v>0</v>
      </c>
    </row>
    <row r="554" spans="1:30" s="2" customFormat="1" ht="21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>
        <v>64.680000000000007</v>
      </c>
      <c r="K554" s="19">
        <v>200</v>
      </c>
      <c r="L554" s="21">
        <f t="shared" si="287"/>
        <v>12936.000000000002</v>
      </c>
      <c r="M554" s="19">
        <v>2</v>
      </c>
      <c r="N554" s="19">
        <v>100</v>
      </c>
      <c r="O554" s="19" t="s">
        <v>109</v>
      </c>
      <c r="P554" s="19" t="s">
        <v>54</v>
      </c>
      <c r="Q554" s="19">
        <v>258.72000000000003</v>
      </c>
      <c r="R554" s="19"/>
      <c r="S554" s="19">
        <v>8650</v>
      </c>
      <c r="T554" s="19">
        <v>50</v>
      </c>
      <c r="U554" s="29">
        <v>0.76</v>
      </c>
      <c r="V554" s="21">
        <f t="shared" ref="V554:V555" si="288">Q554*S554*U554</f>
        <v>1700825.2800000003</v>
      </c>
      <c r="W554" s="21">
        <f t="shared" ref="W554:W555" si="289">Q554*S554-V554</f>
        <v>537102.7200000002</v>
      </c>
      <c r="X554" s="21">
        <f t="shared" ref="X554:X556" si="290">L554+W554</f>
        <v>550038.7200000002</v>
      </c>
      <c r="Y554" s="19"/>
      <c r="Z554" s="19"/>
      <c r="AA554" s="21">
        <f t="shared" ref="AA554:AA556" si="291">X554-Z554</f>
        <v>550038.7200000002</v>
      </c>
      <c r="AB554" s="27">
        <v>2.0000000000000001E-4</v>
      </c>
      <c r="AC554" s="86"/>
      <c r="AD554" s="84"/>
    </row>
    <row r="555" spans="1:30" s="2" customFormat="1" ht="21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>
        <v>8</v>
      </c>
      <c r="K555" s="19">
        <v>200</v>
      </c>
      <c r="L555" s="21">
        <f t="shared" si="287"/>
        <v>1600</v>
      </c>
      <c r="M555" s="19">
        <v>2</v>
      </c>
      <c r="N555" s="19">
        <v>100</v>
      </c>
      <c r="O555" s="19" t="s">
        <v>79</v>
      </c>
      <c r="P555" s="19" t="s">
        <v>82</v>
      </c>
      <c r="Q555" s="19">
        <v>32</v>
      </c>
      <c r="R555" s="19"/>
      <c r="S555" s="19">
        <v>6200</v>
      </c>
      <c r="T555" s="19">
        <v>17</v>
      </c>
      <c r="U555" s="29">
        <v>0.79</v>
      </c>
      <c r="V555" s="21">
        <f t="shared" si="288"/>
        <v>156736</v>
      </c>
      <c r="W555" s="21">
        <f t="shared" si="289"/>
        <v>41664</v>
      </c>
      <c r="X555" s="21">
        <f t="shared" si="290"/>
        <v>43264</v>
      </c>
      <c r="Y555" s="19"/>
      <c r="Z555" s="19"/>
      <c r="AA555" s="21">
        <f t="shared" si="291"/>
        <v>43264</v>
      </c>
      <c r="AB555" s="27">
        <v>3.0000000000000001E-3</v>
      </c>
      <c r="AC555" s="86">
        <f t="shared" ref="AC555" si="292">AA555*AB555</f>
        <v>129.792</v>
      </c>
      <c r="AD555" s="84">
        <f t="shared" si="259"/>
        <v>129.792</v>
      </c>
    </row>
    <row r="556" spans="1:30" s="2" customFormat="1" ht="21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>
        <v>63.32</v>
      </c>
      <c r="K556" s="19">
        <v>200</v>
      </c>
      <c r="L556" s="21">
        <f t="shared" si="287"/>
        <v>12664</v>
      </c>
      <c r="M556" s="19">
        <v>1</v>
      </c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21">
        <f t="shared" si="290"/>
        <v>12664</v>
      </c>
      <c r="Y556" s="19"/>
      <c r="Z556" s="19"/>
      <c r="AA556" s="21">
        <f t="shared" si="291"/>
        <v>12664</v>
      </c>
      <c r="AB556" s="19"/>
      <c r="AC556" s="59"/>
      <c r="AD556" s="84">
        <f t="shared" si="259"/>
        <v>0</v>
      </c>
    </row>
    <row r="557" spans="1:30" s="2" customFormat="1" ht="20.25" customHeight="1" x14ac:dyDescent="0.2">
      <c r="A557" s="163" t="s">
        <v>250</v>
      </c>
      <c r="B557" s="164"/>
      <c r="C557" s="164"/>
      <c r="D557" s="164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  <c r="AA557" s="164"/>
      <c r="AB557" s="164"/>
      <c r="AC557" s="164"/>
      <c r="AD557" s="92"/>
    </row>
    <row r="558" spans="1:30" s="2" customFormat="1" ht="18.75" customHeight="1" x14ac:dyDescent="0.2">
      <c r="A558" s="19">
        <v>60</v>
      </c>
      <c r="B558" s="19" t="s">
        <v>251</v>
      </c>
      <c r="C558" s="19">
        <v>687</v>
      </c>
      <c r="D558" s="19">
        <v>109</v>
      </c>
      <c r="E558" s="19" t="s">
        <v>215</v>
      </c>
      <c r="F558" s="19">
        <v>2</v>
      </c>
      <c r="G558" s="19">
        <v>1</v>
      </c>
      <c r="H558" s="19">
        <v>3</v>
      </c>
      <c r="I558" s="19">
        <v>8</v>
      </c>
      <c r="J558" s="16">
        <f>(G558*400)+(H558*100)+I558</f>
        <v>708</v>
      </c>
      <c r="K558" s="19">
        <v>800</v>
      </c>
      <c r="L558" s="21">
        <f t="shared" si="287"/>
        <v>566400</v>
      </c>
      <c r="M558" s="19">
        <v>1</v>
      </c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59"/>
      <c r="AD558" s="84">
        <f t="shared" si="259"/>
        <v>0</v>
      </c>
    </row>
    <row r="559" spans="1:30" s="2" customFormat="1" ht="18.75" customHeight="1" x14ac:dyDescent="0.2">
      <c r="J559" s="19">
        <v>39</v>
      </c>
      <c r="K559" s="19">
        <v>800</v>
      </c>
      <c r="L559" s="21">
        <f t="shared" si="287"/>
        <v>31200</v>
      </c>
      <c r="M559" s="19">
        <v>2</v>
      </c>
      <c r="N559" s="19">
        <v>100</v>
      </c>
      <c r="O559" s="19" t="s">
        <v>53</v>
      </c>
      <c r="P559" s="19" t="s">
        <v>54</v>
      </c>
      <c r="Q559" s="19">
        <v>156</v>
      </c>
      <c r="R559" s="19"/>
      <c r="S559" s="19">
        <v>8200</v>
      </c>
      <c r="T559" s="19">
        <v>90</v>
      </c>
      <c r="U559" s="29">
        <v>0.85</v>
      </c>
      <c r="V559" s="21">
        <f t="shared" ref="V559:V565" si="293">Q559*S559*U559</f>
        <v>1087320</v>
      </c>
      <c r="W559" s="21">
        <f t="shared" ref="W559:W565" si="294">Q559*S559-V559</f>
        <v>191880</v>
      </c>
      <c r="X559" s="21">
        <f t="shared" ref="X559:X566" si="295">L559+W559</f>
        <v>223080</v>
      </c>
      <c r="Y559" s="19"/>
      <c r="Z559" s="19"/>
      <c r="AA559" s="21">
        <f t="shared" ref="AA559:AA566" si="296">X559-Z559</f>
        <v>223080</v>
      </c>
      <c r="AB559" s="27">
        <v>2.0000000000000001E-4</v>
      </c>
      <c r="AC559" s="86"/>
      <c r="AD559" s="84"/>
    </row>
    <row r="560" spans="1:30" s="2" customFormat="1" ht="18.75" customHeight="1" x14ac:dyDescent="0.2">
      <c r="A560" s="154" t="s">
        <v>252</v>
      </c>
      <c r="B560" s="155"/>
      <c r="C560" s="155"/>
      <c r="D560" s="155"/>
      <c r="E560" s="155"/>
      <c r="F560" s="155"/>
      <c r="G560" s="155"/>
      <c r="H560" s="155"/>
      <c r="I560" s="156"/>
      <c r="J560" s="19">
        <v>38.700000000000003</v>
      </c>
      <c r="K560" s="19">
        <v>800</v>
      </c>
      <c r="L560" s="21">
        <f t="shared" si="287"/>
        <v>30960.000000000004</v>
      </c>
      <c r="M560" s="19">
        <v>2</v>
      </c>
      <c r="N560" s="19">
        <v>100</v>
      </c>
      <c r="O560" s="19" t="s">
        <v>79</v>
      </c>
      <c r="P560" s="19" t="s">
        <v>63</v>
      </c>
      <c r="Q560" s="19">
        <v>91.79</v>
      </c>
      <c r="R560" s="19"/>
      <c r="S560" s="19">
        <v>6000</v>
      </c>
      <c r="T560" s="19">
        <v>20</v>
      </c>
      <c r="U560" s="29">
        <v>0.93</v>
      </c>
      <c r="V560" s="21">
        <f t="shared" si="293"/>
        <v>512188.2</v>
      </c>
      <c r="W560" s="21">
        <f t="shared" si="294"/>
        <v>38551.799999999988</v>
      </c>
      <c r="X560" s="21">
        <f t="shared" si="295"/>
        <v>69511.799999999988</v>
      </c>
      <c r="Y560" s="19"/>
      <c r="Z560" s="19"/>
      <c r="AA560" s="21">
        <f t="shared" si="296"/>
        <v>69511.799999999988</v>
      </c>
      <c r="AB560" s="27">
        <v>3.0000000000000001E-3</v>
      </c>
      <c r="AC560" s="86">
        <f t="shared" ref="AC560" si="297">AA560*AB560</f>
        <v>208.53539999999998</v>
      </c>
      <c r="AD560" s="84">
        <f t="shared" si="259"/>
        <v>208.53539999999998</v>
      </c>
    </row>
    <row r="561" spans="1:30" s="2" customFormat="1" ht="17.2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>
        <v>42.75</v>
      </c>
      <c r="K561" s="19">
        <v>800</v>
      </c>
      <c r="L561" s="21">
        <f t="shared" si="287"/>
        <v>34200</v>
      </c>
      <c r="M561" s="19">
        <v>2</v>
      </c>
      <c r="N561" s="19">
        <v>504</v>
      </c>
      <c r="O561" s="19" t="s">
        <v>79</v>
      </c>
      <c r="P561" s="19" t="s">
        <v>199</v>
      </c>
      <c r="Q561" s="19">
        <v>171</v>
      </c>
      <c r="R561" s="19"/>
      <c r="S561" s="19">
        <v>2200</v>
      </c>
      <c r="T561" s="19">
        <v>12</v>
      </c>
      <c r="U561" s="29">
        <v>0.5</v>
      </c>
      <c r="V561" s="21">
        <f t="shared" si="293"/>
        <v>188100</v>
      </c>
      <c r="W561" s="21">
        <f t="shared" si="294"/>
        <v>188100</v>
      </c>
      <c r="X561" s="21">
        <f t="shared" si="295"/>
        <v>222300</v>
      </c>
      <c r="Y561" s="19"/>
      <c r="Z561" s="19"/>
      <c r="AA561" s="21">
        <f t="shared" si="296"/>
        <v>222300</v>
      </c>
      <c r="AB561" s="27">
        <v>1E-4</v>
      </c>
      <c r="AC561" s="86"/>
      <c r="AD561" s="84"/>
    </row>
    <row r="562" spans="1:30" s="2" customFormat="1" ht="17.2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>
        <v>35.25</v>
      </c>
      <c r="K562" s="19">
        <v>800</v>
      </c>
      <c r="L562" s="21">
        <f t="shared" si="287"/>
        <v>28200</v>
      </c>
      <c r="M562" s="19">
        <v>2</v>
      </c>
      <c r="N562" s="19">
        <v>504</v>
      </c>
      <c r="O562" s="19" t="s">
        <v>79</v>
      </c>
      <c r="P562" s="19" t="s">
        <v>78</v>
      </c>
      <c r="Q562" s="19">
        <v>141.9</v>
      </c>
      <c r="R562" s="19"/>
      <c r="S562" s="19">
        <v>2650</v>
      </c>
      <c r="T562" s="19">
        <v>12</v>
      </c>
      <c r="U562" s="29">
        <v>0.5</v>
      </c>
      <c r="V562" s="21">
        <f t="shared" si="293"/>
        <v>188017.5</v>
      </c>
      <c r="W562" s="21">
        <f t="shared" si="294"/>
        <v>188017.5</v>
      </c>
      <c r="X562" s="21">
        <f t="shared" si="295"/>
        <v>216217.5</v>
      </c>
      <c r="Y562" s="19"/>
      <c r="Z562" s="19"/>
      <c r="AA562" s="21">
        <f t="shared" si="296"/>
        <v>216217.5</v>
      </c>
      <c r="AB562" s="27">
        <v>2.0000000000000001E-4</v>
      </c>
      <c r="AC562" s="86"/>
      <c r="AD562" s="84"/>
    </row>
    <row r="563" spans="1:30" s="2" customFormat="1" ht="18.75" customHeight="1" x14ac:dyDescent="0.2">
      <c r="A563" s="154" t="s">
        <v>253</v>
      </c>
      <c r="B563" s="155"/>
      <c r="C563" s="155"/>
      <c r="D563" s="155"/>
      <c r="E563" s="155"/>
      <c r="F563" s="155"/>
      <c r="G563" s="155"/>
      <c r="H563" s="155"/>
      <c r="I563" s="156"/>
      <c r="J563" s="19">
        <v>25</v>
      </c>
      <c r="K563" s="19">
        <v>800</v>
      </c>
      <c r="L563" s="21">
        <f t="shared" si="287"/>
        <v>20000</v>
      </c>
      <c r="M563" s="19">
        <v>2</v>
      </c>
      <c r="N563" s="19">
        <v>100</v>
      </c>
      <c r="O563" s="19" t="s">
        <v>109</v>
      </c>
      <c r="P563" s="19" t="s">
        <v>54</v>
      </c>
      <c r="Q563" s="19">
        <v>100</v>
      </c>
      <c r="R563" s="19"/>
      <c r="S563" s="19">
        <v>6900</v>
      </c>
      <c r="T563" s="19">
        <v>50</v>
      </c>
      <c r="U563" s="29">
        <v>0.76</v>
      </c>
      <c r="V563" s="21">
        <f t="shared" si="293"/>
        <v>524400</v>
      </c>
      <c r="W563" s="21">
        <f t="shared" si="294"/>
        <v>165600</v>
      </c>
      <c r="X563" s="21">
        <f t="shared" si="295"/>
        <v>185600</v>
      </c>
      <c r="Y563" s="19"/>
      <c r="Z563" s="19"/>
      <c r="AA563" s="21">
        <f t="shared" si="296"/>
        <v>185600</v>
      </c>
      <c r="AB563" s="27">
        <v>2.0000000000000001E-4</v>
      </c>
      <c r="AC563" s="86"/>
      <c r="AD563" s="84"/>
    </row>
    <row r="564" spans="1:30" s="2" customFormat="1" ht="16.5" customHeight="1" x14ac:dyDescent="0.2">
      <c r="A564" s="154" t="s">
        <v>254</v>
      </c>
      <c r="B564" s="155"/>
      <c r="C564" s="155"/>
      <c r="D564" s="155"/>
      <c r="E564" s="155"/>
      <c r="F564" s="155"/>
      <c r="G564" s="155"/>
      <c r="H564" s="155"/>
      <c r="I564" s="156"/>
      <c r="J564" s="19">
        <v>10.25</v>
      </c>
      <c r="K564" s="19">
        <v>800</v>
      </c>
      <c r="L564" s="21">
        <f t="shared" si="287"/>
        <v>8200</v>
      </c>
      <c r="M564" s="19">
        <v>2</v>
      </c>
      <c r="N564" s="19">
        <v>100</v>
      </c>
      <c r="O564" s="19" t="s">
        <v>79</v>
      </c>
      <c r="P564" s="19" t="s">
        <v>54</v>
      </c>
      <c r="Q564" s="19">
        <v>41</v>
      </c>
      <c r="R564" s="19"/>
      <c r="S564" s="19">
        <v>6900</v>
      </c>
      <c r="T564" s="19">
        <v>50</v>
      </c>
      <c r="U564" s="29">
        <v>0.93</v>
      </c>
      <c r="V564" s="21">
        <f t="shared" si="293"/>
        <v>263097</v>
      </c>
      <c r="W564" s="21">
        <f t="shared" si="294"/>
        <v>19803</v>
      </c>
      <c r="X564" s="21">
        <f t="shared" si="295"/>
        <v>28003</v>
      </c>
      <c r="Y564" s="19"/>
      <c r="Z564" s="19"/>
      <c r="AA564" s="21">
        <f t="shared" si="296"/>
        <v>28003</v>
      </c>
      <c r="AB564" s="27">
        <v>2.0000000000000001E-4</v>
      </c>
      <c r="AC564" s="86"/>
      <c r="AD564" s="84"/>
    </row>
    <row r="565" spans="1:30" s="2" customFormat="1" ht="16.5" customHeight="1" x14ac:dyDescent="0.2">
      <c r="A565" s="154" t="s">
        <v>382</v>
      </c>
      <c r="B565" s="155"/>
      <c r="C565" s="155"/>
      <c r="D565" s="155"/>
      <c r="E565" s="155"/>
      <c r="F565" s="155"/>
      <c r="G565" s="155"/>
      <c r="H565" s="155"/>
      <c r="I565" s="156"/>
      <c r="J565" s="19">
        <v>17.5</v>
      </c>
      <c r="K565" s="19">
        <v>800</v>
      </c>
      <c r="L565" s="21">
        <f t="shared" si="287"/>
        <v>14000</v>
      </c>
      <c r="M565" s="19">
        <v>1</v>
      </c>
      <c r="N565" s="19">
        <v>100</v>
      </c>
      <c r="O565" s="19" t="s">
        <v>109</v>
      </c>
      <c r="P565" s="19" t="s">
        <v>54</v>
      </c>
      <c r="Q565" s="19">
        <v>70</v>
      </c>
      <c r="R565" s="19"/>
      <c r="S565" s="19">
        <v>6900</v>
      </c>
      <c r="T565" s="19">
        <v>18</v>
      </c>
      <c r="U565" s="29">
        <v>0.26</v>
      </c>
      <c r="V565" s="21">
        <f t="shared" si="293"/>
        <v>125580</v>
      </c>
      <c r="W565" s="21">
        <f t="shared" si="294"/>
        <v>357420</v>
      </c>
      <c r="X565" s="21">
        <f t="shared" si="295"/>
        <v>371420</v>
      </c>
      <c r="Y565" s="19"/>
      <c r="Z565" s="19"/>
      <c r="AA565" s="21">
        <f t="shared" si="296"/>
        <v>371420</v>
      </c>
      <c r="AB565" s="27">
        <v>2.0000000000000001E-4</v>
      </c>
      <c r="AC565" s="86"/>
      <c r="AD565" s="84"/>
    </row>
    <row r="566" spans="1:30" s="2" customFormat="1" ht="16.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>
        <v>4.72</v>
      </c>
      <c r="K566" s="19">
        <v>800</v>
      </c>
      <c r="L566" s="19">
        <f t="shared" si="287"/>
        <v>3776</v>
      </c>
      <c r="M566" s="19">
        <v>1</v>
      </c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21">
        <f t="shared" si="295"/>
        <v>3776</v>
      </c>
      <c r="Y566" s="19"/>
      <c r="Z566" s="19"/>
      <c r="AA566" s="21">
        <f t="shared" si="296"/>
        <v>3776</v>
      </c>
      <c r="AB566" s="19"/>
      <c r="AC566" s="59"/>
      <c r="AD566" s="84">
        <f t="shared" si="259"/>
        <v>0</v>
      </c>
    </row>
    <row r="567" spans="1:30" s="2" customFormat="1" ht="23.25" x14ac:dyDescent="0.2">
      <c r="A567" s="163" t="s">
        <v>255</v>
      </c>
      <c r="B567" s="164"/>
      <c r="C567" s="164"/>
      <c r="D567" s="164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92"/>
    </row>
    <row r="568" spans="1:30" s="2" customFormat="1" ht="23.25" x14ac:dyDescent="0.2">
      <c r="A568" s="19">
        <v>61</v>
      </c>
      <c r="B568" s="19" t="s">
        <v>256</v>
      </c>
      <c r="C568" s="19">
        <v>605</v>
      </c>
      <c r="D568" s="19">
        <v>170</v>
      </c>
      <c r="E568" s="19" t="s">
        <v>215</v>
      </c>
      <c r="F568" s="19">
        <v>2</v>
      </c>
      <c r="G568" s="19">
        <v>1</v>
      </c>
      <c r="H568" s="19">
        <v>1</v>
      </c>
      <c r="I568" s="19">
        <v>12</v>
      </c>
      <c r="J568" s="16">
        <f>(G568*400)+(H568*100)+I568</f>
        <v>512</v>
      </c>
      <c r="K568" s="19">
        <v>500</v>
      </c>
      <c r="L568" s="21">
        <f t="shared" ref="L568:L574" si="298">J568*K568</f>
        <v>256000</v>
      </c>
      <c r="M568" s="19">
        <v>1</v>
      </c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59"/>
      <c r="AD568" s="84">
        <f t="shared" si="259"/>
        <v>0</v>
      </c>
    </row>
    <row r="569" spans="1:30" s="2" customFormat="1" ht="23.25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>
        <v>60</v>
      </c>
      <c r="K569" s="19">
        <v>500</v>
      </c>
      <c r="L569" s="21">
        <f t="shared" si="298"/>
        <v>30000</v>
      </c>
      <c r="M569" s="19">
        <v>2</v>
      </c>
      <c r="N569" s="19">
        <v>100</v>
      </c>
      <c r="O569" s="19" t="s">
        <v>53</v>
      </c>
      <c r="P569" s="19" t="s">
        <v>54</v>
      </c>
      <c r="Q569" s="19">
        <v>240</v>
      </c>
      <c r="R569" s="19"/>
      <c r="S569" s="19">
        <v>8200</v>
      </c>
      <c r="T569" s="19">
        <v>90</v>
      </c>
      <c r="U569" s="29">
        <v>0.85</v>
      </c>
      <c r="V569" s="21">
        <f t="shared" ref="V569:V573" si="299">Q569*S569*U569</f>
        <v>1672800</v>
      </c>
      <c r="W569" s="21">
        <f t="shared" ref="W569:W573" si="300">Q569*S569-V569</f>
        <v>295200</v>
      </c>
      <c r="X569" s="21">
        <f t="shared" ref="X569:X574" si="301">L569+W569</f>
        <v>325200</v>
      </c>
      <c r="Y569" s="19"/>
      <c r="Z569" s="19"/>
      <c r="AA569" s="21">
        <f t="shared" ref="AA569:AA574" si="302">X569-Z569</f>
        <v>325200</v>
      </c>
      <c r="AB569" s="27">
        <v>2.0000000000000001E-4</v>
      </c>
      <c r="AC569" s="86"/>
      <c r="AD569" s="84"/>
    </row>
    <row r="570" spans="1:30" s="2" customFormat="1" ht="21.7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>
        <v>40.200000000000003</v>
      </c>
      <c r="K570" s="19">
        <v>500</v>
      </c>
      <c r="L570" s="21">
        <f t="shared" si="298"/>
        <v>20100</v>
      </c>
      <c r="M570" s="19">
        <v>2</v>
      </c>
      <c r="N570" s="19">
        <v>100</v>
      </c>
      <c r="O570" s="19" t="s">
        <v>53</v>
      </c>
      <c r="P570" s="19" t="s">
        <v>54</v>
      </c>
      <c r="Q570" s="19">
        <v>160.80000000000001</v>
      </c>
      <c r="R570" s="19"/>
      <c r="S570" s="19">
        <v>8200</v>
      </c>
      <c r="T570" s="19">
        <v>50</v>
      </c>
      <c r="U570" s="29">
        <v>0.85</v>
      </c>
      <c r="V570" s="21">
        <f t="shared" si="299"/>
        <v>1120776</v>
      </c>
      <c r="W570" s="21">
        <f t="shared" si="300"/>
        <v>197784</v>
      </c>
      <c r="X570" s="21">
        <f t="shared" si="301"/>
        <v>217884</v>
      </c>
      <c r="Y570" s="19"/>
      <c r="Z570" s="19"/>
      <c r="AA570" s="21">
        <f t="shared" si="302"/>
        <v>217884</v>
      </c>
      <c r="AB570" s="27">
        <v>2.0000000000000001E-4</v>
      </c>
      <c r="AC570" s="86"/>
      <c r="AD570" s="84"/>
    </row>
    <row r="571" spans="1:30" s="2" customFormat="1" ht="21.7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>
        <v>17.5</v>
      </c>
      <c r="K571" s="19">
        <v>500</v>
      </c>
      <c r="L571" s="21">
        <f t="shared" si="298"/>
        <v>8750</v>
      </c>
      <c r="M571" s="19">
        <v>1</v>
      </c>
      <c r="N571" s="19">
        <v>504</v>
      </c>
      <c r="O571" s="19" t="s">
        <v>53</v>
      </c>
      <c r="P571" s="19" t="s">
        <v>56</v>
      </c>
      <c r="Q571" s="19">
        <v>70</v>
      </c>
      <c r="R571" s="19"/>
      <c r="S571" s="19">
        <v>2200</v>
      </c>
      <c r="T571" s="19">
        <v>10</v>
      </c>
      <c r="U571" s="29">
        <v>0.3</v>
      </c>
      <c r="V571" s="21">
        <f t="shared" si="299"/>
        <v>46200</v>
      </c>
      <c r="W571" s="21">
        <f t="shared" si="300"/>
        <v>107800</v>
      </c>
      <c r="X571" s="21">
        <f t="shared" si="301"/>
        <v>116550</v>
      </c>
      <c r="Y571" s="19"/>
      <c r="Z571" s="19"/>
      <c r="AA571" s="21">
        <f t="shared" si="302"/>
        <v>116550</v>
      </c>
      <c r="AB571" s="27">
        <v>1E-4</v>
      </c>
      <c r="AC571" s="86"/>
      <c r="AD571" s="84"/>
    </row>
    <row r="572" spans="1:30" s="2" customFormat="1" ht="21.7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>
        <v>22.5</v>
      </c>
      <c r="K572" s="19">
        <v>500</v>
      </c>
      <c r="L572" s="21">
        <f t="shared" si="298"/>
        <v>11250</v>
      </c>
      <c r="M572" s="19">
        <v>2</v>
      </c>
      <c r="N572" s="19">
        <v>100</v>
      </c>
      <c r="O572" s="19" t="s">
        <v>79</v>
      </c>
      <c r="P572" s="19" t="s">
        <v>82</v>
      </c>
      <c r="Q572" s="19">
        <v>90</v>
      </c>
      <c r="R572" s="19"/>
      <c r="S572" s="19">
        <v>2650</v>
      </c>
      <c r="T572" s="19">
        <v>12</v>
      </c>
      <c r="U572" s="29">
        <v>0.5</v>
      </c>
      <c r="V572" s="21">
        <f t="shared" si="299"/>
        <v>119250</v>
      </c>
      <c r="W572" s="21">
        <f t="shared" si="300"/>
        <v>119250</v>
      </c>
      <c r="X572" s="21">
        <f t="shared" si="301"/>
        <v>130500</v>
      </c>
      <c r="Y572" s="19"/>
      <c r="Z572" s="19"/>
      <c r="AA572" s="21">
        <f t="shared" si="302"/>
        <v>130500</v>
      </c>
      <c r="AB572" s="27">
        <v>3.0000000000000001E-3</v>
      </c>
      <c r="AC572" s="86">
        <f t="shared" ref="AC572:AC574" si="303">AA572*AB572</f>
        <v>391.5</v>
      </c>
      <c r="AD572" s="84">
        <f t="shared" si="259"/>
        <v>391.5</v>
      </c>
    </row>
    <row r="573" spans="1:30" s="2" customFormat="1" ht="21.7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>
        <v>26.837</v>
      </c>
      <c r="K573" s="19">
        <v>500</v>
      </c>
      <c r="L573" s="21">
        <f t="shared" si="298"/>
        <v>13418.5</v>
      </c>
      <c r="M573" s="19">
        <v>1</v>
      </c>
      <c r="N573" s="19">
        <v>504</v>
      </c>
      <c r="O573" s="19" t="s">
        <v>79</v>
      </c>
      <c r="P573" s="19" t="s">
        <v>56</v>
      </c>
      <c r="Q573" s="19">
        <v>107.35</v>
      </c>
      <c r="R573" s="19"/>
      <c r="S573" s="19">
        <v>2200</v>
      </c>
      <c r="T573" s="19">
        <v>9</v>
      </c>
      <c r="U573" s="29">
        <v>0.35</v>
      </c>
      <c r="V573" s="21">
        <f t="shared" si="299"/>
        <v>82659.5</v>
      </c>
      <c r="W573" s="21">
        <f t="shared" si="300"/>
        <v>153510.5</v>
      </c>
      <c r="X573" s="21">
        <f t="shared" si="301"/>
        <v>166929</v>
      </c>
      <c r="Y573" s="19"/>
      <c r="Z573" s="19"/>
      <c r="AA573" s="21">
        <f t="shared" si="302"/>
        <v>166929</v>
      </c>
      <c r="AB573" s="27">
        <v>1E-4</v>
      </c>
      <c r="AC573" s="86"/>
      <c r="AD573" s="84"/>
    </row>
    <row r="574" spans="1:30" s="2" customFormat="1" ht="21.7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>
        <v>44.96</v>
      </c>
      <c r="K574" s="19">
        <v>500</v>
      </c>
      <c r="L574" s="21">
        <f t="shared" si="298"/>
        <v>22480</v>
      </c>
      <c r="M574" s="19">
        <v>1</v>
      </c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21">
        <f t="shared" si="301"/>
        <v>22480</v>
      </c>
      <c r="Y574" s="19"/>
      <c r="Z574" s="19"/>
      <c r="AA574" s="21">
        <f t="shared" si="302"/>
        <v>22480</v>
      </c>
      <c r="AB574" s="19"/>
      <c r="AC574" s="86">
        <f t="shared" si="303"/>
        <v>0</v>
      </c>
      <c r="AD574" s="84">
        <f t="shared" ref="AD574:AD636" si="304">AA574*AB574</f>
        <v>0</v>
      </c>
    </row>
    <row r="575" spans="1:30" s="2" customFormat="1" ht="23.25" hidden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59"/>
      <c r="AD575" s="84"/>
    </row>
    <row r="576" spans="1:30" s="2" customFormat="1" ht="23.25" hidden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59"/>
      <c r="AD576" s="84"/>
    </row>
    <row r="577" spans="1:30" s="2" customFormat="1" ht="23.25" hidden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59"/>
      <c r="AD577" s="84"/>
    </row>
    <row r="578" spans="1:30" s="2" customFormat="1" ht="23.25" hidden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59"/>
      <c r="AD578" s="84"/>
    </row>
    <row r="579" spans="1:30" s="2" customFormat="1" ht="23.25" hidden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59"/>
      <c r="AD579" s="84"/>
    </row>
    <row r="580" spans="1:30" s="2" customFormat="1" ht="23.25" hidden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59"/>
      <c r="AD580" s="84"/>
    </row>
    <row r="581" spans="1:30" s="2" customFormat="1" ht="0.75" hidden="1" customHeight="1" x14ac:dyDescent="0.2">
      <c r="A581" s="163" t="s">
        <v>257</v>
      </c>
      <c r="B581" s="164"/>
      <c r="C581" s="164"/>
      <c r="D581" s="164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84">
        <f t="shared" si="304"/>
        <v>0</v>
      </c>
    </row>
    <row r="582" spans="1:30" s="2" customFormat="1" ht="23.25" hidden="1" x14ac:dyDescent="0.2">
      <c r="A582" s="19">
        <v>1</v>
      </c>
      <c r="B582" s="19" t="s">
        <v>258</v>
      </c>
      <c r="C582" s="19">
        <v>4047</v>
      </c>
      <c r="D582" s="19">
        <v>574</v>
      </c>
      <c r="E582" s="19" t="s">
        <v>259</v>
      </c>
      <c r="F582" s="19">
        <v>2</v>
      </c>
      <c r="G582" s="19">
        <v>8</v>
      </c>
      <c r="H582" s="19">
        <v>3</v>
      </c>
      <c r="I582" s="19">
        <v>40</v>
      </c>
      <c r="J582" s="16">
        <f>(G582*400)+(H582*100)+I582</f>
        <v>3540</v>
      </c>
      <c r="K582" s="19">
        <v>250</v>
      </c>
      <c r="L582" s="21">
        <f t="shared" ref="L582:L621" si="305">J582*K582</f>
        <v>885000</v>
      </c>
      <c r="M582" s="19">
        <v>1</v>
      </c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59"/>
      <c r="AD582" s="84">
        <f t="shared" si="304"/>
        <v>0</v>
      </c>
    </row>
    <row r="583" spans="1:30" s="2" customFormat="1" ht="23.25" hidden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>
        <v>33.32</v>
      </c>
      <c r="K583" s="19">
        <v>250</v>
      </c>
      <c r="L583" s="21">
        <f t="shared" si="305"/>
        <v>8330</v>
      </c>
      <c r="M583" s="19">
        <v>2</v>
      </c>
      <c r="N583" s="19">
        <v>100</v>
      </c>
      <c r="O583" s="19" t="s">
        <v>208</v>
      </c>
      <c r="P583" s="19" t="s">
        <v>54</v>
      </c>
      <c r="Q583" s="19">
        <v>133.28</v>
      </c>
      <c r="R583" s="19"/>
      <c r="S583" s="19">
        <v>6900</v>
      </c>
      <c r="T583" s="19">
        <v>80</v>
      </c>
      <c r="U583" s="29">
        <v>0.95</v>
      </c>
      <c r="V583" s="21">
        <f t="shared" ref="V583:V590" si="306">Q583*S583*U583</f>
        <v>873650.39999999991</v>
      </c>
      <c r="W583" s="21">
        <f t="shared" ref="W583:W590" si="307">Q583*S583-V583</f>
        <v>45981.600000000093</v>
      </c>
      <c r="X583" s="21">
        <f t="shared" ref="X583:X590" si="308">L583+W583</f>
        <v>54311.600000000093</v>
      </c>
      <c r="Y583" s="19"/>
      <c r="Z583" s="19"/>
      <c r="AA583" s="21">
        <f t="shared" ref="AA583:AA590" si="309">X583-Z583</f>
        <v>54311.600000000093</v>
      </c>
      <c r="AB583" s="27">
        <v>2.0000000000000001E-4</v>
      </c>
      <c r="AC583" s="86"/>
      <c r="AD583" s="84">
        <f t="shared" si="304"/>
        <v>10.86232000000002</v>
      </c>
    </row>
    <row r="584" spans="1:30" s="2" customFormat="1" ht="23.25" hidden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>
        <v>6.3869999999999996</v>
      </c>
      <c r="K584" s="19">
        <v>250</v>
      </c>
      <c r="L584" s="21">
        <f t="shared" si="305"/>
        <v>1596.75</v>
      </c>
      <c r="M584" s="19">
        <v>2</v>
      </c>
      <c r="N584" s="19">
        <v>100</v>
      </c>
      <c r="O584" s="19" t="s">
        <v>208</v>
      </c>
      <c r="P584" s="19" t="s">
        <v>54</v>
      </c>
      <c r="Q584" s="19">
        <v>25.55</v>
      </c>
      <c r="R584" s="19"/>
      <c r="S584" s="19">
        <v>6900</v>
      </c>
      <c r="T584" s="19">
        <v>80</v>
      </c>
      <c r="U584" s="29">
        <v>0.85</v>
      </c>
      <c r="V584" s="21">
        <f t="shared" si="306"/>
        <v>149850.75</v>
      </c>
      <c r="W584" s="21">
        <f t="shared" si="307"/>
        <v>26444.25</v>
      </c>
      <c r="X584" s="21">
        <f t="shared" si="308"/>
        <v>28041</v>
      </c>
      <c r="Y584" s="19"/>
      <c r="Z584" s="19"/>
      <c r="AA584" s="21">
        <f t="shared" si="309"/>
        <v>28041</v>
      </c>
      <c r="AB584" s="27">
        <v>2.0000000000000001E-4</v>
      </c>
      <c r="AC584" s="86"/>
      <c r="AD584" s="84">
        <f t="shared" si="304"/>
        <v>5.6082000000000001</v>
      </c>
    </row>
    <row r="585" spans="1:30" s="2" customFormat="1" ht="23.25" hidden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>
        <v>5.4450000000000003</v>
      </c>
      <c r="K585" s="19">
        <v>250</v>
      </c>
      <c r="L585" s="21">
        <f t="shared" si="305"/>
        <v>1361.25</v>
      </c>
      <c r="M585" s="19">
        <v>2</v>
      </c>
      <c r="N585" s="19">
        <v>100</v>
      </c>
      <c r="O585" s="19" t="s">
        <v>208</v>
      </c>
      <c r="P585" s="19" t="s">
        <v>54</v>
      </c>
      <c r="Q585" s="19">
        <v>21.78</v>
      </c>
      <c r="R585" s="19"/>
      <c r="S585" s="19">
        <v>6900</v>
      </c>
      <c r="T585" s="19">
        <v>80</v>
      </c>
      <c r="U585" s="29">
        <v>0.85</v>
      </c>
      <c r="V585" s="21">
        <f t="shared" si="306"/>
        <v>127739.7</v>
      </c>
      <c r="W585" s="21">
        <f t="shared" si="307"/>
        <v>22542.300000000003</v>
      </c>
      <c r="X585" s="21">
        <f t="shared" si="308"/>
        <v>23903.550000000003</v>
      </c>
      <c r="Y585" s="19"/>
      <c r="Z585" s="19"/>
      <c r="AA585" s="21">
        <f t="shared" si="309"/>
        <v>23903.550000000003</v>
      </c>
      <c r="AB585" s="27">
        <v>2.0000000000000001E-4</v>
      </c>
      <c r="AC585" s="86"/>
      <c r="AD585" s="84">
        <f t="shared" si="304"/>
        <v>4.7807100000000009</v>
      </c>
    </row>
    <row r="586" spans="1:30" s="2" customFormat="1" ht="23.25" hidden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>
        <v>15.84</v>
      </c>
      <c r="K586" s="19">
        <v>250</v>
      </c>
      <c r="L586" s="21">
        <f t="shared" si="305"/>
        <v>3960</v>
      </c>
      <c r="M586" s="19">
        <v>2</v>
      </c>
      <c r="N586" s="19">
        <v>100</v>
      </c>
      <c r="O586" s="19" t="s">
        <v>208</v>
      </c>
      <c r="P586" s="19" t="s">
        <v>63</v>
      </c>
      <c r="Q586" s="19">
        <v>63.36</v>
      </c>
      <c r="R586" s="19"/>
      <c r="S586" s="19">
        <v>6900</v>
      </c>
      <c r="T586" s="19">
        <v>20</v>
      </c>
      <c r="U586" s="29">
        <v>0.75</v>
      </c>
      <c r="V586" s="21">
        <f t="shared" si="306"/>
        <v>327888</v>
      </c>
      <c r="W586" s="21">
        <f t="shared" si="307"/>
        <v>109296</v>
      </c>
      <c r="X586" s="21">
        <f t="shared" si="308"/>
        <v>113256</v>
      </c>
      <c r="Y586" s="19"/>
      <c r="Z586" s="19"/>
      <c r="AA586" s="21">
        <f t="shared" si="309"/>
        <v>113256</v>
      </c>
      <c r="AB586" s="27">
        <v>3.0000000000000001E-3</v>
      </c>
      <c r="AC586" s="86">
        <f t="shared" ref="AC586:AC590" si="310">AA586*AB586</f>
        <v>339.76800000000003</v>
      </c>
      <c r="AD586" s="84">
        <f t="shared" si="304"/>
        <v>339.76800000000003</v>
      </c>
    </row>
    <row r="587" spans="1:30" s="2" customFormat="1" ht="23.25" hidden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>
        <v>16.975000000000001</v>
      </c>
      <c r="K587" s="19">
        <v>250</v>
      </c>
      <c r="L587" s="21">
        <f t="shared" si="305"/>
        <v>4243.75</v>
      </c>
      <c r="M587" s="19">
        <v>2</v>
      </c>
      <c r="N587" s="19">
        <v>504</v>
      </c>
      <c r="O587" s="19" t="s">
        <v>208</v>
      </c>
      <c r="P587" s="19" t="s">
        <v>120</v>
      </c>
      <c r="Q587" s="19">
        <v>67.900000000000006</v>
      </c>
      <c r="R587" s="19"/>
      <c r="S587" s="19">
        <v>2600</v>
      </c>
      <c r="T587" s="19">
        <v>10</v>
      </c>
      <c r="U587" s="29">
        <v>0.3</v>
      </c>
      <c r="V587" s="21">
        <f t="shared" si="306"/>
        <v>52962.000000000007</v>
      </c>
      <c r="W587" s="21">
        <f t="shared" si="307"/>
        <v>123578.00000000003</v>
      </c>
      <c r="X587" s="21">
        <f t="shared" si="308"/>
        <v>127821.75000000003</v>
      </c>
      <c r="Y587" s="19"/>
      <c r="Z587" s="19"/>
      <c r="AA587" s="21">
        <f t="shared" si="309"/>
        <v>127821.75000000003</v>
      </c>
      <c r="AB587" s="27">
        <v>2.0000000000000001E-4</v>
      </c>
      <c r="AC587" s="86">
        <f t="shared" si="310"/>
        <v>25.564350000000008</v>
      </c>
      <c r="AD587" s="84">
        <f t="shared" si="304"/>
        <v>25.564350000000008</v>
      </c>
    </row>
    <row r="588" spans="1:30" s="2" customFormat="1" ht="23.25" hidden="1" x14ac:dyDescent="0.2">
      <c r="A588" s="154" t="s">
        <v>260</v>
      </c>
      <c r="B588" s="155"/>
      <c r="C588" s="155"/>
      <c r="D588" s="155"/>
      <c r="E588" s="155"/>
      <c r="F588" s="155"/>
      <c r="G588" s="155"/>
      <c r="H588" s="155"/>
      <c r="I588" s="156"/>
      <c r="J588" s="19">
        <v>0.65500000000000003</v>
      </c>
      <c r="K588" s="19">
        <v>250</v>
      </c>
      <c r="L588" s="21">
        <f t="shared" si="305"/>
        <v>163.75</v>
      </c>
      <c r="M588" s="19">
        <v>2</v>
      </c>
      <c r="N588" s="19">
        <v>504</v>
      </c>
      <c r="O588" s="19" t="s">
        <v>208</v>
      </c>
      <c r="P588" s="19" t="s">
        <v>120</v>
      </c>
      <c r="Q588" s="19">
        <v>2.62</v>
      </c>
      <c r="R588" s="19"/>
      <c r="S588" s="19">
        <v>2600</v>
      </c>
      <c r="T588" s="19">
        <v>10</v>
      </c>
      <c r="U588" s="29">
        <v>0.3</v>
      </c>
      <c r="V588" s="21">
        <f t="shared" si="306"/>
        <v>2043.6</v>
      </c>
      <c r="W588" s="21">
        <f t="shared" si="307"/>
        <v>4768.3999999999996</v>
      </c>
      <c r="X588" s="21">
        <f t="shared" si="308"/>
        <v>4932.1499999999996</v>
      </c>
      <c r="Y588" s="19"/>
      <c r="Z588" s="19"/>
      <c r="AA588" s="21">
        <f t="shared" si="309"/>
        <v>4932.1499999999996</v>
      </c>
      <c r="AB588" s="27">
        <v>2.0000000000000001E-4</v>
      </c>
      <c r="AC588" s="86">
        <f t="shared" si="310"/>
        <v>0.98643000000000003</v>
      </c>
      <c r="AD588" s="84">
        <f t="shared" si="304"/>
        <v>0.98643000000000003</v>
      </c>
    </row>
    <row r="589" spans="1:30" s="2" customFormat="1" ht="23.25" hidden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>
        <v>28.835000000000001</v>
      </c>
      <c r="K589" s="19">
        <v>250</v>
      </c>
      <c r="L589" s="21">
        <f t="shared" si="305"/>
        <v>7208.75</v>
      </c>
      <c r="M589" s="19">
        <v>2</v>
      </c>
      <c r="N589" s="19">
        <v>504</v>
      </c>
      <c r="O589" s="19" t="s">
        <v>208</v>
      </c>
      <c r="P589" s="19" t="s">
        <v>231</v>
      </c>
      <c r="Q589" s="19">
        <v>115.34</v>
      </c>
      <c r="R589" s="19"/>
      <c r="S589" s="19">
        <v>2600</v>
      </c>
      <c r="T589" s="19">
        <v>10</v>
      </c>
      <c r="U589" s="29">
        <v>0.3</v>
      </c>
      <c r="V589" s="21">
        <f t="shared" si="306"/>
        <v>89965.2</v>
      </c>
      <c r="W589" s="21">
        <f t="shared" si="307"/>
        <v>209918.8</v>
      </c>
      <c r="X589" s="21">
        <f t="shared" si="308"/>
        <v>217127.55</v>
      </c>
      <c r="Y589" s="19"/>
      <c r="Z589" s="19"/>
      <c r="AA589" s="21">
        <f t="shared" si="309"/>
        <v>217127.55</v>
      </c>
      <c r="AB589" s="27">
        <v>2.0000000000000001E-4</v>
      </c>
      <c r="AC589" s="86">
        <f t="shared" si="310"/>
        <v>43.425510000000003</v>
      </c>
      <c r="AD589" s="84">
        <f t="shared" si="304"/>
        <v>43.425510000000003</v>
      </c>
    </row>
    <row r="590" spans="1:30" s="2" customFormat="1" ht="23.25" hidden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>
        <v>18.155000000000001</v>
      </c>
      <c r="K590" s="19">
        <v>250</v>
      </c>
      <c r="L590" s="21">
        <f t="shared" si="305"/>
        <v>4538.75</v>
      </c>
      <c r="M590" s="19">
        <v>2</v>
      </c>
      <c r="N590" s="19">
        <v>504</v>
      </c>
      <c r="O590" s="19" t="s">
        <v>208</v>
      </c>
      <c r="P590" s="19" t="s">
        <v>231</v>
      </c>
      <c r="Q590" s="19">
        <v>72.62</v>
      </c>
      <c r="R590" s="19"/>
      <c r="S590" s="19">
        <v>2600</v>
      </c>
      <c r="T590" s="19">
        <v>10</v>
      </c>
      <c r="U590" s="29">
        <v>0.3</v>
      </c>
      <c r="V590" s="21">
        <f t="shared" si="306"/>
        <v>56643.6</v>
      </c>
      <c r="W590" s="21">
        <f t="shared" si="307"/>
        <v>132168.4</v>
      </c>
      <c r="X590" s="21">
        <f t="shared" si="308"/>
        <v>136707.15</v>
      </c>
      <c r="Y590" s="19"/>
      <c r="Z590" s="19"/>
      <c r="AA590" s="21">
        <f t="shared" si="309"/>
        <v>136707.15</v>
      </c>
      <c r="AB590" s="27">
        <v>2.0000000000000001E-4</v>
      </c>
      <c r="AC590" s="86">
        <f t="shared" si="310"/>
        <v>27.341429999999999</v>
      </c>
      <c r="AD590" s="84">
        <f t="shared" si="304"/>
        <v>27.341429999999999</v>
      </c>
    </row>
    <row r="591" spans="1:30" s="2" customFormat="1" ht="23.25" x14ac:dyDescent="0.2">
      <c r="A591" s="163" t="s">
        <v>261</v>
      </c>
      <c r="B591" s="164"/>
      <c r="C591" s="164"/>
      <c r="D591" s="164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4"/>
      <c r="U591" s="164"/>
      <c r="V591" s="164"/>
      <c r="W591" s="164"/>
      <c r="X591" s="164"/>
      <c r="Y591" s="164"/>
      <c r="Z591" s="164"/>
      <c r="AA591" s="164"/>
      <c r="AB591" s="164"/>
      <c r="AC591" s="164"/>
      <c r="AD591" s="92"/>
    </row>
    <row r="592" spans="1:30" s="2" customFormat="1" ht="21" customHeight="1" x14ac:dyDescent="0.2">
      <c r="A592" s="19">
        <v>62</v>
      </c>
      <c r="B592" s="19" t="s">
        <v>262</v>
      </c>
      <c r="C592" s="19">
        <v>815</v>
      </c>
      <c r="D592" s="19">
        <v>2249</v>
      </c>
      <c r="E592" s="19" t="s">
        <v>259</v>
      </c>
      <c r="F592" s="19">
        <v>2</v>
      </c>
      <c r="G592" s="19">
        <v>0</v>
      </c>
      <c r="H592" s="19">
        <v>0</v>
      </c>
      <c r="I592" s="19">
        <v>99</v>
      </c>
      <c r="J592" s="100">
        <f>(G592*400)+(H592*100)+I592</f>
        <v>99</v>
      </c>
      <c r="K592" s="19">
        <v>500</v>
      </c>
      <c r="L592" s="21">
        <f t="shared" si="305"/>
        <v>49500</v>
      </c>
      <c r="M592" s="19">
        <v>1</v>
      </c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59"/>
      <c r="AD592" s="84">
        <f t="shared" si="304"/>
        <v>0</v>
      </c>
    </row>
    <row r="593" spans="1:30" s="2" customFormat="1" ht="21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>
        <v>16</v>
      </c>
      <c r="K593" s="19">
        <v>500</v>
      </c>
      <c r="L593" s="21">
        <f t="shared" si="305"/>
        <v>8000</v>
      </c>
      <c r="M593" s="19">
        <v>2</v>
      </c>
      <c r="N593" s="19">
        <v>100</v>
      </c>
      <c r="O593" s="19" t="s">
        <v>79</v>
      </c>
      <c r="P593" s="19" t="s">
        <v>54</v>
      </c>
      <c r="Q593" s="19">
        <v>64</v>
      </c>
      <c r="R593" s="19"/>
      <c r="S593" s="19">
        <v>7900</v>
      </c>
      <c r="T593" s="19">
        <v>90</v>
      </c>
      <c r="U593" s="29">
        <v>0.93</v>
      </c>
      <c r="V593" s="21">
        <f t="shared" ref="V593:V594" si="311">Q593*S593*U593</f>
        <v>470208</v>
      </c>
      <c r="W593" s="21">
        <f t="shared" ref="W593:W594" si="312">Q593*S593-V593</f>
        <v>35392</v>
      </c>
      <c r="X593" s="21">
        <f t="shared" ref="X593:X595" si="313">L593+W593</f>
        <v>43392</v>
      </c>
      <c r="Y593" s="19"/>
      <c r="Z593" s="19"/>
      <c r="AA593" s="21">
        <f t="shared" ref="AA593:AA595" si="314">X593-Z593</f>
        <v>43392</v>
      </c>
      <c r="AB593" s="27">
        <v>2.0000000000000001E-4</v>
      </c>
      <c r="AC593" s="86"/>
      <c r="AD593" s="84"/>
    </row>
    <row r="594" spans="1:30" s="2" customFormat="1" ht="21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>
        <v>10.35</v>
      </c>
      <c r="K594" s="19">
        <v>500</v>
      </c>
      <c r="L594" s="21">
        <f t="shared" si="305"/>
        <v>5175</v>
      </c>
      <c r="M594" s="19">
        <v>2</v>
      </c>
      <c r="N594" s="19">
        <v>100</v>
      </c>
      <c r="O594" s="19" t="s">
        <v>79</v>
      </c>
      <c r="P594" s="19" t="s">
        <v>63</v>
      </c>
      <c r="Q594" s="19">
        <v>41.4</v>
      </c>
      <c r="R594" s="19"/>
      <c r="S594" s="19">
        <v>7900</v>
      </c>
      <c r="T594" s="19">
        <v>21</v>
      </c>
      <c r="U594" s="29">
        <v>0.93</v>
      </c>
      <c r="V594" s="21">
        <f t="shared" si="311"/>
        <v>304165.8</v>
      </c>
      <c r="W594" s="21">
        <f t="shared" si="312"/>
        <v>22894.200000000012</v>
      </c>
      <c r="X594" s="21">
        <f t="shared" si="313"/>
        <v>28069.200000000012</v>
      </c>
      <c r="Y594" s="19"/>
      <c r="Z594" s="19"/>
      <c r="AA594" s="21">
        <f t="shared" si="314"/>
        <v>28069.200000000012</v>
      </c>
      <c r="AB594" s="27">
        <v>3.0000000000000001E-3</v>
      </c>
      <c r="AC594" s="86">
        <f t="shared" ref="AC594:AC595" si="315">AA594*AB594</f>
        <v>84.207600000000042</v>
      </c>
      <c r="AD594" s="84">
        <f t="shared" si="304"/>
        <v>84.207600000000042</v>
      </c>
    </row>
    <row r="595" spans="1:30" s="2" customFormat="1" ht="21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>
        <v>72.650000000000006</v>
      </c>
      <c r="K595" s="19">
        <v>500</v>
      </c>
      <c r="L595" s="21">
        <f t="shared" si="305"/>
        <v>36325</v>
      </c>
      <c r="M595" s="19">
        <v>1</v>
      </c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21">
        <f t="shared" si="313"/>
        <v>36325</v>
      </c>
      <c r="Y595" s="19"/>
      <c r="Z595" s="19"/>
      <c r="AA595" s="21">
        <f t="shared" si="314"/>
        <v>36325</v>
      </c>
      <c r="AB595" s="19"/>
      <c r="AC595" s="86">
        <f t="shared" si="315"/>
        <v>0</v>
      </c>
      <c r="AD595" s="84">
        <f t="shared" si="304"/>
        <v>0</v>
      </c>
    </row>
    <row r="596" spans="1:30" s="2" customFormat="1" ht="20.25" customHeight="1" x14ac:dyDescent="0.2">
      <c r="A596" s="163" t="s">
        <v>534</v>
      </c>
      <c r="B596" s="164"/>
      <c r="C596" s="164"/>
      <c r="D596" s="164"/>
      <c r="E596" s="164"/>
      <c r="F596" s="164"/>
      <c r="G596" s="164"/>
      <c r="H596" s="164"/>
      <c r="I596" s="164"/>
      <c r="J596" s="164"/>
      <c r="K596" s="164"/>
      <c r="L596" s="164"/>
      <c r="M596" s="164"/>
      <c r="N596" s="164"/>
      <c r="O596" s="164"/>
      <c r="P596" s="164"/>
      <c r="Q596" s="164"/>
      <c r="R596" s="164"/>
      <c r="S596" s="164"/>
      <c r="T596" s="164"/>
      <c r="U596" s="164"/>
      <c r="V596" s="164"/>
      <c r="W596" s="164"/>
      <c r="X596" s="164"/>
      <c r="Y596" s="164"/>
      <c r="Z596" s="164"/>
      <c r="AA596" s="164"/>
      <c r="AB596" s="164"/>
      <c r="AC596" s="164"/>
      <c r="AD596" s="92"/>
    </row>
    <row r="597" spans="1:30" s="2" customFormat="1" ht="19.5" customHeight="1" x14ac:dyDescent="0.2">
      <c r="A597" s="19">
        <v>63</v>
      </c>
      <c r="B597" s="19" t="s">
        <v>263</v>
      </c>
      <c r="C597" s="19">
        <v>602</v>
      </c>
      <c r="D597" s="19">
        <v>1202</v>
      </c>
      <c r="E597" s="19" t="s">
        <v>259</v>
      </c>
      <c r="F597" s="19">
        <v>2</v>
      </c>
      <c r="G597" s="19">
        <v>2</v>
      </c>
      <c r="H597" s="19">
        <v>3</v>
      </c>
      <c r="I597" s="19">
        <v>80</v>
      </c>
      <c r="J597" s="100">
        <f>(G597*400)+(H597*100)+I597</f>
        <v>1180</v>
      </c>
      <c r="K597" s="19">
        <v>440</v>
      </c>
      <c r="L597" s="21">
        <f t="shared" si="305"/>
        <v>519200</v>
      </c>
      <c r="M597" s="19">
        <v>1</v>
      </c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59"/>
      <c r="AD597" s="84">
        <f t="shared" si="304"/>
        <v>0</v>
      </c>
    </row>
    <row r="598" spans="1:30" s="2" customFormat="1" ht="21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>
        <v>12.675000000000001</v>
      </c>
      <c r="K598" s="19">
        <v>440</v>
      </c>
      <c r="L598" s="21">
        <f t="shared" si="305"/>
        <v>5577</v>
      </c>
      <c r="M598" s="19">
        <v>2</v>
      </c>
      <c r="N598" s="19">
        <v>100</v>
      </c>
      <c r="O598" s="19" t="s">
        <v>109</v>
      </c>
      <c r="P598" s="19" t="s">
        <v>54</v>
      </c>
      <c r="Q598" s="19">
        <v>50.7</v>
      </c>
      <c r="R598" s="19"/>
      <c r="S598" s="19">
        <v>8650</v>
      </c>
      <c r="T598" s="19">
        <v>90</v>
      </c>
      <c r="U598" s="29">
        <v>0.76</v>
      </c>
      <c r="V598" s="21">
        <f t="shared" ref="V598:V601" si="316">Q598*S598*U598</f>
        <v>333301.8</v>
      </c>
      <c r="W598" s="21">
        <f t="shared" ref="W598:W601" si="317">Q598*S598-V598</f>
        <v>105253.20000000001</v>
      </c>
      <c r="X598" s="21">
        <f t="shared" ref="X598:X602" si="318">L598+W598</f>
        <v>110830.20000000001</v>
      </c>
      <c r="Y598" s="19"/>
      <c r="Z598" s="19"/>
      <c r="AA598" s="21">
        <f t="shared" ref="AA598:AA602" si="319">X598-Z598</f>
        <v>110830.20000000001</v>
      </c>
      <c r="AB598" s="27">
        <v>2.0000000000000001E-4</v>
      </c>
      <c r="AC598" s="86"/>
      <c r="AD598" s="84"/>
    </row>
    <row r="599" spans="1:30" s="2" customFormat="1" ht="21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>
        <v>16.737500000000001</v>
      </c>
      <c r="K599" s="19">
        <v>440</v>
      </c>
      <c r="L599" s="21">
        <f t="shared" si="305"/>
        <v>7364.5</v>
      </c>
      <c r="M599" s="19">
        <v>2</v>
      </c>
      <c r="N599" s="19">
        <v>100</v>
      </c>
      <c r="O599" s="19" t="s">
        <v>109</v>
      </c>
      <c r="P599" s="19" t="s">
        <v>78</v>
      </c>
      <c r="Q599" s="19">
        <v>66.95</v>
      </c>
      <c r="R599" s="19"/>
      <c r="S599" s="19">
        <v>2650</v>
      </c>
      <c r="T599" s="19">
        <v>20</v>
      </c>
      <c r="U599" s="29">
        <v>0.3</v>
      </c>
      <c r="V599" s="21">
        <f t="shared" si="316"/>
        <v>53225.25</v>
      </c>
      <c r="W599" s="21">
        <f t="shared" si="317"/>
        <v>124192.25</v>
      </c>
      <c r="X599" s="21">
        <f t="shared" si="318"/>
        <v>131556.75</v>
      </c>
      <c r="Y599" s="19"/>
      <c r="Z599" s="19"/>
      <c r="AA599" s="21">
        <f t="shared" si="319"/>
        <v>131556.75</v>
      </c>
      <c r="AB599" s="27">
        <v>2.0000000000000001E-4</v>
      </c>
      <c r="AC599" s="86"/>
      <c r="AD599" s="84"/>
    </row>
    <row r="600" spans="1:30" s="2" customFormat="1" ht="21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>
        <v>17.34</v>
      </c>
      <c r="K600" s="19">
        <v>440</v>
      </c>
      <c r="L600" s="21">
        <f t="shared" si="305"/>
        <v>7629.6</v>
      </c>
      <c r="M600" s="19">
        <v>2</v>
      </c>
      <c r="N600" s="19">
        <v>100</v>
      </c>
      <c r="O600" s="19" t="s">
        <v>109</v>
      </c>
      <c r="P600" s="19" t="s">
        <v>184</v>
      </c>
      <c r="Q600" s="19">
        <v>69.36</v>
      </c>
      <c r="R600" s="19"/>
      <c r="S600" s="19">
        <v>2650</v>
      </c>
      <c r="T600" s="19">
        <v>32</v>
      </c>
      <c r="U600" s="29">
        <v>0.54</v>
      </c>
      <c r="V600" s="21">
        <f t="shared" si="316"/>
        <v>99254.16</v>
      </c>
      <c r="W600" s="21">
        <f t="shared" si="317"/>
        <v>84549.84</v>
      </c>
      <c r="X600" s="21">
        <f t="shared" si="318"/>
        <v>92179.44</v>
      </c>
      <c r="Y600" s="19"/>
      <c r="Z600" s="19"/>
      <c r="AA600" s="21">
        <f t="shared" si="319"/>
        <v>92179.44</v>
      </c>
      <c r="AB600" s="27">
        <v>3.0000000000000001E-3</v>
      </c>
      <c r="AC600" s="86">
        <f t="shared" ref="AC600:AC602" si="320">AA600*AB600</f>
        <v>276.53832</v>
      </c>
      <c r="AD600" s="84">
        <f t="shared" si="304"/>
        <v>276.53832</v>
      </c>
    </row>
    <row r="601" spans="1:30" s="2" customFormat="1" ht="21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>
        <v>2.73</v>
      </c>
      <c r="K601" s="19">
        <v>440</v>
      </c>
      <c r="L601" s="21">
        <f t="shared" si="305"/>
        <v>1201.2</v>
      </c>
      <c r="M601" s="19">
        <v>2</v>
      </c>
      <c r="N601" s="19">
        <v>100</v>
      </c>
      <c r="O601" s="19" t="s">
        <v>109</v>
      </c>
      <c r="P601" s="19" t="s">
        <v>264</v>
      </c>
      <c r="Q601" s="19">
        <v>10.92</v>
      </c>
      <c r="R601" s="19"/>
      <c r="S601" s="19">
        <v>2650</v>
      </c>
      <c r="T601" s="19">
        <v>90</v>
      </c>
      <c r="U601" s="29">
        <v>0.76</v>
      </c>
      <c r="V601" s="21">
        <f t="shared" si="316"/>
        <v>21992.880000000001</v>
      </c>
      <c r="W601" s="21">
        <f t="shared" si="317"/>
        <v>6945.119999999999</v>
      </c>
      <c r="X601" s="21">
        <f t="shared" si="318"/>
        <v>8146.3199999999988</v>
      </c>
      <c r="Y601" s="19"/>
      <c r="Z601" s="19"/>
      <c r="AA601" s="21">
        <f t="shared" si="319"/>
        <v>8146.3199999999988</v>
      </c>
      <c r="AB601" s="27">
        <v>2.0000000000000001E-4</v>
      </c>
      <c r="AC601" s="86"/>
      <c r="AD601" s="84"/>
    </row>
    <row r="602" spans="1:30" s="2" customFormat="1" ht="18.7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>
        <v>1130.53</v>
      </c>
      <c r="K602" s="19">
        <v>440</v>
      </c>
      <c r="L602" s="21">
        <f t="shared" si="305"/>
        <v>497433.2</v>
      </c>
      <c r="M602" s="19">
        <v>1</v>
      </c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21">
        <f t="shared" si="318"/>
        <v>497433.2</v>
      </c>
      <c r="Y602" s="19"/>
      <c r="Z602" s="19"/>
      <c r="AA602" s="21">
        <f t="shared" si="319"/>
        <v>497433.2</v>
      </c>
      <c r="AB602" s="19"/>
      <c r="AC602" s="86">
        <f t="shared" si="320"/>
        <v>0</v>
      </c>
      <c r="AD602" s="84">
        <f t="shared" si="304"/>
        <v>0</v>
      </c>
    </row>
    <row r="603" spans="1:30" s="2" customFormat="1" ht="19.5" customHeight="1" x14ac:dyDescent="0.2">
      <c r="A603" s="163" t="s">
        <v>265</v>
      </c>
      <c r="B603" s="164"/>
      <c r="C603" s="164"/>
      <c r="D603" s="164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4"/>
      <c r="U603" s="164"/>
      <c r="V603" s="164"/>
      <c r="W603" s="164"/>
      <c r="X603" s="164"/>
      <c r="Y603" s="164"/>
      <c r="Z603" s="164"/>
      <c r="AA603" s="164"/>
      <c r="AB603" s="164"/>
      <c r="AC603" s="164"/>
      <c r="AD603" s="92"/>
    </row>
    <row r="604" spans="1:30" s="2" customFormat="1" ht="20.25" customHeight="1" x14ac:dyDescent="0.2">
      <c r="A604" s="19">
        <v>64</v>
      </c>
      <c r="B604" s="19" t="s">
        <v>266</v>
      </c>
      <c r="C604" s="19">
        <v>576</v>
      </c>
      <c r="D604" s="19">
        <v>437</v>
      </c>
      <c r="E604" s="19" t="s">
        <v>259</v>
      </c>
      <c r="F604" s="19">
        <v>2</v>
      </c>
      <c r="G604" s="19">
        <v>18</v>
      </c>
      <c r="H604" s="19">
        <v>0</v>
      </c>
      <c r="I604" s="19">
        <v>76</v>
      </c>
      <c r="J604" s="100">
        <f>(G604*400)+(H604*100)+I604</f>
        <v>7276</v>
      </c>
      <c r="K604" s="19">
        <v>250</v>
      </c>
      <c r="L604" s="53">
        <f t="shared" si="305"/>
        <v>1819000</v>
      </c>
      <c r="M604" s="19">
        <v>1</v>
      </c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59"/>
      <c r="AD604" s="84">
        <f t="shared" si="304"/>
        <v>0</v>
      </c>
    </row>
    <row r="605" spans="1:30" s="2" customFormat="1" ht="18.7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>
        <v>54</v>
      </c>
      <c r="K605" s="19">
        <v>250</v>
      </c>
      <c r="L605" s="21">
        <f t="shared" si="305"/>
        <v>13500</v>
      </c>
      <c r="M605" s="19">
        <v>2</v>
      </c>
      <c r="N605" s="19">
        <v>100</v>
      </c>
      <c r="O605" s="19" t="s">
        <v>79</v>
      </c>
      <c r="P605" s="19" t="s">
        <v>54</v>
      </c>
      <c r="Q605" s="19">
        <v>216</v>
      </c>
      <c r="R605" s="19"/>
      <c r="S605" s="19">
        <v>7900</v>
      </c>
      <c r="T605" s="19">
        <v>90</v>
      </c>
      <c r="U605" s="29">
        <v>0.93</v>
      </c>
      <c r="V605" s="21">
        <f t="shared" ref="V605:V609" si="321">Q605*S605*U605</f>
        <v>1586952</v>
      </c>
      <c r="W605" s="21">
        <f t="shared" ref="W605:W609" si="322">Q605*S605-V605</f>
        <v>119448</v>
      </c>
      <c r="X605" s="21">
        <f t="shared" ref="X605:X610" si="323">L605+W605</f>
        <v>132948</v>
      </c>
      <c r="Y605" s="19"/>
      <c r="Z605" s="19"/>
      <c r="AA605" s="99">
        <f t="shared" ref="AA605:AA610" si="324">X605-Z605</f>
        <v>132948</v>
      </c>
      <c r="AB605" s="27">
        <v>2.0000000000000001E-4</v>
      </c>
      <c r="AC605" s="86"/>
      <c r="AD605" s="84"/>
    </row>
    <row r="606" spans="1:30" s="2" customFormat="1" ht="18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>
        <v>40</v>
      </c>
      <c r="K606" s="19">
        <v>250</v>
      </c>
      <c r="L606" s="21">
        <f t="shared" si="305"/>
        <v>10000</v>
      </c>
      <c r="M606" s="19">
        <v>2</v>
      </c>
      <c r="N606" s="19">
        <v>100</v>
      </c>
      <c r="O606" s="19" t="s">
        <v>79</v>
      </c>
      <c r="P606" s="19" t="s">
        <v>184</v>
      </c>
      <c r="Q606" s="19">
        <v>160</v>
      </c>
      <c r="R606" s="19"/>
      <c r="S606" s="19">
        <v>2650</v>
      </c>
      <c r="T606" s="19">
        <v>13</v>
      </c>
      <c r="U606" s="29">
        <v>0.55000000000000004</v>
      </c>
      <c r="V606" s="21">
        <f t="shared" si="321"/>
        <v>233200.00000000003</v>
      </c>
      <c r="W606" s="21">
        <f t="shared" si="322"/>
        <v>190799.99999999997</v>
      </c>
      <c r="X606" s="21">
        <f t="shared" si="323"/>
        <v>200799.99999999997</v>
      </c>
      <c r="Y606" s="19"/>
      <c r="Z606" s="19"/>
      <c r="AA606" s="99">
        <f t="shared" si="324"/>
        <v>200799.99999999997</v>
      </c>
      <c r="AB606" s="27">
        <v>3.0000000000000001E-3</v>
      </c>
      <c r="AC606" s="86">
        <f t="shared" ref="AC606:AC610" si="325">AA606*AB606</f>
        <v>602.4</v>
      </c>
      <c r="AD606" s="84">
        <f t="shared" si="304"/>
        <v>602.4</v>
      </c>
    </row>
    <row r="607" spans="1:30" s="2" customFormat="1" ht="18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>
        <v>37.799999999999997</v>
      </c>
      <c r="K607" s="19">
        <v>250</v>
      </c>
      <c r="L607" s="21">
        <f t="shared" si="305"/>
        <v>9450</v>
      </c>
      <c r="M607" s="19">
        <v>2</v>
      </c>
      <c r="N607" s="19">
        <v>100</v>
      </c>
      <c r="O607" s="19" t="s">
        <v>79</v>
      </c>
      <c r="P607" s="19" t="s">
        <v>231</v>
      </c>
      <c r="Q607" s="19">
        <v>151.19999999999999</v>
      </c>
      <c r="R607" s="19"/>
      <c r="S607" s="19">
        <v>2650</v>
      </c>
      <c r="T607" s="19">
        <v>9</v>
      </c>
      <c r="U607" s="29">
        <v>0.35</v>
      </c>
      <c r="V607" s="21">
        <f t="shared" si="321"/>
        <v>140237.99999999997</v>
      </c>
      <c r="W607" s="21">
        <f t="shared" si="322"/>
        <v>260441.99999999997</v>
      </c>
      <c r="X607" s="21">
        <f t="shared" si="323"/>
        <v>269892</v>
      </c>
      <c r="Y607" s="19"/>
      <c r="Z607" s="19"/>
      <c r="AA607" s="99">
        <f t="shared" si="324"/>
        <v>269892</v>
      </c>
      <c r="AB607" s="27">
        <v>2.0000000000000001E-4</v>
      </c>
      <c r="AC607" s="86"/>
      <c r="AD607" s="84"/>
    </row>
    <row r="608" spans="1:30" s="2" customFormat="1" ht="16.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>
        <v>6.375</v>
      </c>
      <c r="K608" s="19">
        <v>250</v>
      </c>
      <c r="L608" s="21">
        <f t="shared" si="305"/>
        <v>1593.75</v>
      </c>
      <c r="M608" s="19">
        <v>2</v>
      </c>
      <c r="N608" s="19">
        <v>100</v>
      </c>
      <c r="O608" s="19" t="s">
        <v>79</v>
      </c>
      <c r="P608" s="19" t="s">
        <v>267</v>
      </c>
      <c r="Q608" s="19">
        <v>25.5</v>
      </c>
      <c r="R608" s="19"/>
      <c r="S608" s="19">
        <v>5900</v>
      </c>
      <c r="T608" s="19">
        <v>90</v>
      </c>
      <c r="U608" s="29">
        <v>0.93</v>
      </c>
      <c r="V608" s="21">
        <f t="shared" si="321"/>
        <v>139918.5</v>
      </c>
      <c r="W608" s="21">
        <f t="shared" si="322"/>
        <v>10531.5</v>
      </c>
      <c r="X608" s="21">
        <f t="shared" si="323"/>
        <v>12125.25</v>
      </c>
      <c r="Y608" s="19"/>
      <c r="Z608" s="19"/>
      <c r="AA608" s="99">
        <f t="shared" si="324"/>
        <v>12125.25</v>
      </c>
      <c r="AB608" s="27">
        <v>2.0000000000000001E-4</v>
      </c>
      <c r="AC608" s="86"/>
      <c r="AD608" s="84"/>
    </row>
    <row r="609" spans="1:30" s="2" customFormat="1" ht="18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>
        <v>27</v>
      </c>
      <c r="K609" s="19">
        <v>250</v>
      </c>
      <c r="L609" s="21">
        <f t="shared" si="305"/>
        <v>6750</v>
      </c>
      <c r="M609" s="19">
        <v>2</v>
      </c>
      <c r="N609" s="19">
        <v>100</v>
      </c>
      <c r="O609" s="19" t="s">
        <v>79</v>
      </c>
      <c r="P609" s="19" t="s">
        <v>78</v>
      </c>
      <c r="Q609" s="19">
        <v>108</v>
      </c>
      <c r="R609" s="19"/>
      <c r="S609" s="19">
        <v>2650</v>
      </c>
      <c r="T609" s="19">
        <v>10</v>
      </c>
      <c r="U609" s="29">
        <v>0.4</v>
      </c>
      <c r="V609" s="21">
        <f t="shared" si="321"/>
        <v>114480</v>
      </c>
      <c r="W609" s="21">
        <f t="shared" si="322"/>
        <v>171720</v>
      </c>
      <c r="X609" s="21">
        <f t="shared" si="323"/>
        <v>178470</v>
      </c>
      <c r="Y609" s="19"/>
      <c r="Z609" s="19"/>
      <c r="AA609" s="99">
        <f t="shared" si="324"/>
        <v>178470</v>
      </c>
      <c r="AB609" s="27">
        <v>2.0000000000000001E-4</v>
      </c>
      <c r="AC609" s="86"/>
      <c r="AD609" s="84"/>
    </row>
    <row r="610" spans="1:30" s="2" customFormat="1" ht="20.2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>
        <v>7137.83</v>
      </c>
      <c r="K610" s="19">
        <v>250</v>
      </c>
      <c r="L610" s="53">
        <f t="shared" si="305"/>
        <v>1784457.5</v>
      </c>
      <c r="M610" s="19">
        <v>1</v>
      </c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21">
        <f t="shared" si="323"/>
        <v>1784457.5</v>
      </c>
      <c r="Y610" s="19"/>
      <c r="Z610" s="19"/>
      <c r="AA610" s="21">
        <f t="shared" si="324"/>
        <v>1784457.5</v>
      </c>
      <c r="AB610" s="19"/>
      <c r="AC610" s="86">
        <f t="shared" si="325"/>
        <v>0</v>
      </c>
      <c r="AD610" s="84">
        <f t="shared" si="304"/>
        <v>0</v>
      </c>
    </row>
    <row r="611" spans="1:30" s="2" customFormat="1" ht="23.25" x14ac:dyDescent="0.2">
      <c r="A611" s="163" t="s">
        <v>268</v>
      </c>
      <c r="B611" s="164"/>
      <c r="C611" s="164"/>
      <c r="D611" s="164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4"/>
      <c r="U611" s="164"/>
      <c r="V611" s="164"/>
      <c r="W611" s="164"/>
      <c r="X611" s="164"/>
      <c r="Y611" s="164"/>
      <c r="Z611" s="164"/>
      <c r="AA611" s="164"/>
      <c r="AB611" s="164"/>
      <c r="AC611" s="164"/>
      <c r="AD611" s="92"/>
    </row>
    <row r="612" spans="1:30" s="2" customFormat="1" ht="23.25" x14ac:dyDescent="0.2">
      <c r="A612" s="19">
        <v>65</v>
      </c>
      <c r="B612" s="19" t="s">
        <v>269</v>
      </c>
      <c r="C612" s="19">
        <v>632</v>
      </c>
      <c r="D612" s="19">
        <v>1721</v>
      </c>
      <c r="E612" s="19" t="s">
        <v>259</v>
      </c>
      <c r="F612" s="19">
        <v>2</v>
      </c>
      <c r="G612" s="19">
        <v>3</v>
      </c>
      <c r="H612" s="19">
        <v>0</v>
      </c>
      <c r="I612" s="19">
        <v>15</v>
      </c>
      <c r="J612" s="100">
        <f>(G612*400)+(H612*100)+I612</f>
        <v>1215</v>
      </c>
      <c r="K612" s="19">
        <v>440</v>
      </c>
      <c r="L612" s="21">
        <f t="shared" si="305"/>
        <v>534600</v>
      </c>
      <c r="M612" s="19">
        <v>1</v>
      </c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59"/>
      <c r="AD612" s="84">
        <f t="shared" si="304"/>
        <v>0</v>
      </c>
    </row>
    <row r="613" spans="1:30" s="2" customFormat="1" ht="23.25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>
        <v>43.972499999999997</v>
      </c>
      <c r="K613" s="19">
        <v>440</v>
      </c>
      <c r="L613" s="21">
        <f t="shared" si="305"/>
        <v>19347.899999999998</v>
      </c>
      <c r="M613" s="19">
        <v>2</v>
      </c>
      <c r="N613" s="19">
        <v>100</v>
      </c>
      <c r="O613" s="19" t="s">
        <v>208</v>
      </c>
      <c r="P613" s="19" t="s">
        <v>54</v>
      </c>
      <c r="Q613" s="19">
        <v>175.89</v>
      </c>
      <c r="R613" s="19"/>
      <c r="S613" s="19">
        <v>8200</v>
      </c>
      <c r="T613" s="19">
        <v>90</v>
      </c>
      <c r="U613" s="29">
        <v>0.85</v>
      </c>
      <c r="V613" s="21">
        <f t="shared" ref="V613:V615" si="326">Q613*S613*U613</f>
        <v>1225953.3</v>
      </c>
      <c r="W613" s="21">
        <f t="shared" ref="W613:W615" si="327">Q613*S613-V613</f>
        <v>216344.69999999995</v>
      </c>
      <c r="X613" s="21">
        <f t="shared" ref="X613:X616" si="328">L613+W613</f>
        <v>235692.59999999995</v>
      </c>
      <c r="Y613" s="19"/>
      <c r="Z613" s="19"/>
      <c r="AA613" s="21">
        <f t="shared" ref="AA613:AA616" si="329">X613-Z613</f>
        <v>235692.59999999995</v>
      </c>
      <c r="AB613" s="27">
        <v>2.0000000000000001E-4</v>
      </c>
      <c r="AC613" s="86"/>
      <c r="AD613" s="84"/>
    </row>
    <row r="614" spans="1:30" s="2" customFormat="1" ht="23.25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>
        <v>13.75</v>
      </c>
      <c r="K614" s="19">
        <v>440</v>
      </c>
      <c r="L614" s="21">
        <f t="shared" si="305"/>
        <v>6050</v>
      </c>
      <c r="M614" s="19">
        <v>2</v>
      </c>
      <c r="N614" s="19">
        <v>100</v>
      </c>
      <c r="O614" s="19" t="s">
        <v>109</v>
      </c>
      <c r="P614" s="19" t="s">
        <v>270</v>
      </c>
      <c r="Q614" s="19">
        <v>55</v>
      </c>
      <c r="R614" s="19"/>
      <c r="S614" s="19">
        <v>2200</v>
      </c>
      <c r="T614" s="19">
        <v>20</v>
      </c>
      <c r="U614" s="29">
        <v>0.3</v>
      </c>
      <c r="V614" s="21">
        <f t="shared" si="326"/>
        <v>36300</v>
      </c>
      <c r="W614" s="21">
        <f t="shared" si="327"/>
        <v>84700</v>
      </c>
      <c r="X614" s="21">
        <f t="shared" si="328"/>
        <v>90750</v>
      </c>
      <c r="Y614" s="19"/>
      <c r="Z614" s="19"/>
      <c r="AA614" s="21">
        <f t="shared" si="329"/>
        <v>90750</v>
      </c>
      <c r="AB614" s="27">
        <v>3.0000000000000001E-3</v>
      </c>
      <c r="AC614" s="86">
        <f t="shared" ref="AC614:AC616" si="330">AA614*AB614</f>
        <v>272.25</v>
      </c>
      <c r="AD614" s="84">
        <f t="shared" si="304"/>
        <v>272.25</v>
      </c>
    </row>
    <row r="615" spans="1:30" s="2" customFormat="1" ht="23.25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>
        <v>34.072499999999998</v>
      </c>
      <c r="K615" s="19">
        <v>440</v>
      </c>
      <c r="L615" s="21">
        <f t="shared" si="305"/>
        <v>14991.9</v>
      </c>
      <c r="M615" s="19">
        <v>2</v>
      </c>
      <c r="N615" s="19">
        <v>504</v>
      </c>
      <c r="O615" s="19" t="s">
        <v>208</v>
      </c>
      <c r="P615" s="19" t="s">
        <v>120</v>
      </c>
      <c r="Q615" s="19">
        <v>136.29</v>
      </c>
      <c r="R615" s="19"/>
      <c r="S615" s="19">
        <v>5900</v>
      </c>
      <c r="T615" s="19">
        <v>10</v>
      </c>
      <c r="U615" s="29">
        <v>0.3</v>
      </c>
      <c r="V615" s="21">
        <f t="shared" si="326"/>
        <v>241233.3</v>
      </c>
      <c r="W615" s="21">
        <f t="shared" si="327"/>
        <v>562877.69999999995</v>
      </c>
      <c r="X615" s="21">
        <f t="shared" si="328"/>
        <v>577869.6</v>
      </c>
      <c r="Y615" s="19"/>
      <c r="Z615" s="19"/>
      <c r="AA615" s="21">
        <f t="shared" si="329"/>
        <v>577869.6</v>
      </c>
      <c r="AB615" s="27">
        <v>2.0000000000000001E-4</v>
      </c>
      <c r="AC615" s="86"/>
      <c r="AD615" s="84"/>
    </row>
    <row r="616" spans="1:30" s="2" customFormat="1" ht="23.25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>
        <v>1123.21</v>
      </c>
      <c r="K616" s="19">
        <v>440</v>
      </c>
      <c r="L616" s="21">
        <f t="shared" si="305"/>
        <v>494212.4</v>
      </c>
      <c r="M616" s="19">
        <v>1</v>
      </c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21">
        <f t="shared" si="328"/>
        <v>494212.4</v>
      </c>
      <c r="Y616" s="19"/>
      <c r="Z616" s="19"/>
      <c r="AA616" s="21">
        <f t="shared" si="329"/>
        <v>494212.4</v>
      </c>
      <c r="AB616" s="19"/>
      <c r="AC616" s="86">
        <f t="shared" si="330"/>
        <v>0</v>
      </c>
      <c r="AD616" s="84">
        <f t="shared" si="304"/>
        <v>0</v>
      </c>
    </row>
    <row r="617" spans="1:30" s="2" customFormat="1" ht="23.25" x14ac:dyDescent="0.2">
      <c r="A617" s="163" t="s">
        <v>271</v>
      </c>
      <c r="B617" s="164"/>
      <c r="C617" s="164"/>
      <c r="D617" s="164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4"/>
      <c r="U617" s="164"/>
      <c r="V617" s="164"/>
      <c r="W617" s="164"/>
      <c r="X617" s="164"/>
      <c r="Y617" s="164"/>
      <c r="Z617" s="164"/>
      <c r="AA617" s="164"/>
      <c r="AB617" s="164"/>
      <c r="AC617" s="164"/>
      <c r="AD617" s="92"/>
    </row>
    <row r="618" spans="1:30" s="2" customFormat="1" ht="23.25" x14ac:dyDescent="0.2">
      <c r="A618" s="19">
        <v>66</v>
      </c>
      <c r="B618" s="19" t="s">
        <v>272</v>
      </c>
      <c r="C618" s="19">
        <v>790</v>
      </c>
      <c r="D618" s="19">
        <v>1946</v>
      </c>
      <c r="E618" s="19" t="s">
        <v>259</v>
      </c>
      <c r="F618" s="19">
        <v>2</v>
      </c>
      <c r="G618" s="19">
        <v>1</v>
      </c>
      <c r="H618" s="19">
        <v>0</v>
      </c>
      <c r="I618" s="19">
        <v>0</v>
      </c>
      <c r="J618" s="16">
        <f>(G618*400)+(H618*100)+I618</f>
        <v>400</v>
      </c>
      <c r="K618" s="19">
        <v>310</v>
      </c>
      <c r="L618" s="21">
        <f t="shared" si="305"/>
        <v>124000</v>
      </c>
      <c r="M618" s="19">
        <v>1</v>
      </c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59"/>
      <c r="AD618" s="84">
        <f t="shared" si="304"/>
        <v>0</v>
      </c>
    </row>
    <row r="619" spans="1:30" s="2" customFormat="1" ht="23.25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>
        <v>47.04</v>
      </c>
      <c r="K619" s="19">
        <v>310</v>
      </c>
      <c r="L619" s="21">
        <f t="shared" si="305"/>
        <v>14582.4</v>
      </c>
      <c r="M619" s="19">
        <v>2</v>
      </c>
      <c r="N619" s="19">
        <v>100</v>
      </c>
      <c r="O619" s="19" t="s">
        <v>208</v>
      </c>
      <c r="P619" s="19" t="s">
        <v>54</v>
      </c>
      <c r="Q619" s="19">
        <v>188.16</v>
      </c>
      <c r="R619" s="19"/>
      <c r="S619" s="19">
        <v>8200</v>
      </c>
      <c r="T619" s="19">
        <v>90</v>
      </c>
      <c r="U619" s="29">
        <v>0.85</v>
      </c>
      <c r="V619" s="21">
        <f t="shared" ref="V619:V620" si="331">Q619*S619*U619</f>
        <v>1311475.2</v>
      </c>
      <c r="W619" s="21">
        <f t="shared" ref="W619:W620" si="332">Q619*S619-V619</f>
        <v>231436.80000000005</v>
      </c>
      <c r="X619" s="21">
        <f t="shared" ref="X619:X621" si="333">L619+W619</f>
        <v>246019.20000000004</v>
      </c>
      <c r="Y619" s="19"/>
      <c r="Z619" s="19"/>
      <c r="AA619" s="21">
        <f t="shared" ref="AA619:AA621" si="334">X619-Z619</f>
        <v>246019.20000000004</v>
      </c>
      <c r="AB619" s="27">
        <v>2.0000000000000001E-4</v>
      </c>
      <c r="AC619" s="86"/>
      <c r="AD619" s="84"/>
    </row>
    <row r="620" spans="1:30" s="2" customFormat="1" ht="23.25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>
        <v>34.375</v>
      </c>
      <c r="K620" s="19">
        <v>310</v>
      </c>
      <c r="L620" s="21">
        <f t="shared" si="305"/>
        <v>10656.25</v>
      </c>
      <c r="M620" s="19">
        <v>2</v>
      </c>
      <c r="N620" s="19">
        <v>100</v>
      </c>
      <c r="O620" s="19" t="s">
        <v>79</v>
      </c>
      <c r="P620" s="19" t="s">
        <v>82</v>
      </c>
      <c r="Q620" s="19">
        <v>137.5</v>
      </c>
      <c r="R620" s="19"/>
      <c r="S620" s="19">
        <v>2650</v>
      </c>
      <c r="T620" s="19">
        <v>20</v>
      </c>
      <c r="U620" s="29">
        <v>0.93</v>
      </c>
      <c r="V620" s="21">
        <f t="shared" si="331"/>
        <v>338868.75</v>
      </c>
      <c r="W620" s="21">
        <f t="shared" si="332"/>
        <v>25506.25</v>
      </c>
      <c r="X620" s="21">
        <f t="shared" si="333"/>
        <v>36162.5</v>
      </c>
      <c r="Y620" s="19"/>
      <c r="Z620" s="19"/>
      <c r="AA620" s="21">
        <f t="shared" si="334"/>
        <v>36162.5</v>
      </c>
      <c r="AB620" s="27">
        <v>3.0000000000000001E-3</v>
      </c>
      <c r="AC620" s="86">
        <f t="shared" ref="AC620:AC621" si="335">AA620*AB620</f>
        <v>108.4875</v>
      </c>
      <c r="AD620" s="84">
        <f t="shared" si="304"/>
        <v>108.4875</v>
      </c>
    </row>
    <row r="621" spans="1:30" s="2" customFormat="1" ht="23.25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>
        <v>318.58999999999997</v>
      </c>
      <c r="K621" s="19">
        <v>310</v>
      </c>
      <c r="L621" s="21">
        <f t="shared" si="305"/>
        <v>98762.9</v>
      </c>
      <c r="M621" s="19">
        <v>1</v>
      </c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21">
        <f t="shared" si="333"/>
        <v>98762.9</v>
      </c>
      <c r="Y621" s="19"/>
      <c r="Z621" s="19"/>
      <c r="AA621" s="21">
        <f t="shared" si="334"/>
        <v>98762.9</v>
      </c>
      <c r="AB621" s="19"/>
      <c r="AC621" s="86">
        <f t="shared" si="335"/>
        <v>0</v>
      </c>
      <c r="AD621" s="84">
        <f t="shared" si="304"/>
        <v>0</v>
      </c>
    </row>
    <row r="622" spans="1:30" s="2" customFormat="1" ht="0.75" customHeight="1" x14ac:dyDescent="0.2">
      <c r="A622" s="168"/>
      <c r="B622" s="169"/>
      <c r="C622" s="169"/>
      <c r="D622" s="169"/>
      <c r="E622" s="169"/>
      <c r="F622" s="169"/>
      <c r="G622" s="169"/>
      <c r="H622" s="169"/>
      <c r="I622" s="169"/>
      <c r="J622" s="169"/>
      <c r="K622" s="169"/>
      <c r="L622" s="169"/>
      <c r="M622" s="169"/>
      <c r="N622" s="169"/>
      <c r="O622" s="169"/>
      <c r="P622" s="169"/>
      <c r="Q622" s="169"/>
      <c r="R622" s="169"/>
      <c r="S622" s="169"/>
      <c r="T622" s="169"/>
      <c r="U622" s="169"/>
      <c r="V622" s="169"/>
      <c r="W622" s="169"/>
      <c r="X622" s="169"/>
      <c r="Y622" s="169"/>
      <c r="Z622" s="169"/>
      <c r="AA622" s="169"/>
      <c r="AB622" s="169"/>
      <c r="AC622" s="169"/>
      <c r="AD622" s="84">
        <f t="shared" si="304"/>
        <v>0</v>
      </c>
    </row>
    <row r="623" spans="1:30" s="2" customFormat="1" ht="23.25" hidden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59"/>
      <c r="AD623" s="84">
        <f t="shared" si="304"/>
        <v>0</v>
      </c>
    </row>
    <row r="624" spans="1:30" s="2" customFormat="1" ht="23.25" hidden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59"/>
      <c r="AD624" s="84">
        <f t="shared" si="304"/>
        <v>0</v>
      </c>
    </row>
    <row r="625" spans="1:30" s="2" customFormat="1" ht="21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84">
        <f t="shared" si="304"/>
        <v>0</v>
      </c>
    </row>
    <row r="626" spans="1:30" s="2" customFormat="1" ht="20.25" customHeight="1" x14ac:dyDescent="0.2">
      <c r="A626" s="163" t="s">
        <v>274</v>
      </c>
      <c r="B626" s="164"/>
      <c r="C626" s="164"/>
      <c r="D626" s="164"/>
      <c r="E626" s="164"/>
      <c r="F626" s="164"/>
      <c r="G626" s="164"/>
      <c r="H626" s="164"/>
      <c r="I626" s="164"/>
      <c r="J626" s="164"/>
      <c r="K626" s="164"/>
      <c r="L626" s="164"/>
      <c r="M626" s="164"/>
      <c r="N626" s="164"/>
      <c r="O626" s="164"/>
      <c r="P626" s="164"/>
      <c r="Q626" s="164"/>
      <c r="R626" s="164"/>
      <c r="S626" s="164"/>
      <c r="T626" s="164"/>
      <c r="U626" s="164"/>
      <c r="V626" s="164"/>
      <c r="W626" s="164"/>
      <c r="X626" s="164"/>
      <c r="Y626" s="164"/>
      <c r="Z626" s="164"/>
      <c r="AA626" s="164"/>
      <c r="AB626" s="164"/>
      <c r="AC626" s="164"/>
      <c r="AD626" s="92"/>
    </row>
    <row r="627" spans="1:30" s="2" customFormat="1" ht="20.25" customHeight="1" x14ac:dyDescent="0.2">
      <c r="A627" s="19">
        <v>67</v>
      </c>
      <c r="B627" s="19" t="s">
        <v>275</v>
      </c>
      <c r="C627" s="19">
        <v>815</v>
      </c>
      <c r="D627" s="19">
        <v>1575</v>
      </c>
      <c r="E627" s="19" t="s">
        <v>259</v>
      </c>
      <c r="F627" s="19">
        <v>2</v>
      </c>
      <c r="G627" s="19">
        <v>7</v>
      </c>
      <c r="H627" s="19">
        <v>2</v>
      </c>
      <c r="I627" s="19">
        <v>88</v>
      </c>
      <c r="J627" s="100">
        <f>(G627*400)+(H627*100)+I627</f>
        <v>3088</v>
      </c>
      <c r="K627" s="19">
        <v>260</v>
      </c>
      <c r="L627" s="21">
        <f t="shared" ref="L627:L639" si="336">J627*K627</f>
        <v>802880</v>
      </c>
      <c r="M627" s="19">
        <v>1</v>
      </c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59"/>
      <c r="AD627" s="84">
        <f t="shared" si="304"/>
        <v>0</v>
      </c>
    </row>
    <row r="628" spans="1:30" s="2" customFormat="1" ht="20.2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>
        <v>24.96</v>
      </c>
      <c r="K628" s="19">
        <v>260</v>
      </c>
      <c r="L628" s="21">
        <f t="shared" si="336"/>
        <v>6489.6</v>
      </c>
      <c r="M628" s="19">
        <v>2</v>
      </c>
      <c r="N628" s="19">
        <v>100</v>
      </c>
      <c r="O628" s="19" t="s">
        <v>109</v>
      </c>
      <c r="P628" s="19" t="s">
        <v>54</v>
      </c>
      <c r="Q628" s="19">
        <v>99.84</v>
      </c>
      <c r="R628" s="19"/>
      <c r="S628" s="19">
        <v>8650</v>
      </c>
      <c r="T628" s="19">
        <v>50</v>
      </c>
      <c r="U628" s="29">
        <v>0.76</v>
      </c>
      <c r="V628" s="21">
        <f t="shared" ref="V628:V631" si="337">Q628*S628*U628</f>
        <v>656348.16000000003</v>
      </c>
      <c r="W628" s="21">
        <f t="shared" ref="W628:W631" si="338">Q628*S628-V628</f>
        <v>207267.83999999997</v>
      </c>
      <c r="X628" s="21">
        <f t="shared" ref="X628:X632" si="339">L628+W628</f>
        <v>213757.43999999997</v>
      </c>
      <c r="Y628" s="19"/>
      <c r="Z628" s="19"/>
      <c r="AA628" s="21">
        <f t="shared" ref="AA628:AA632" si="340">X628-Z628</f>
        <v>213757.43999999997</v>
      </c>
      <c r="AB628" s="27">
        <v>2.0000000000000001E-4</v>
      </c>
      <c r="AC628" s="86"/>
      <c r="AD628" s="84"/>
    </row>
    <row r="629" spans="1:30" s="2" customFormat="1" ht="20.2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>
        <v>23.76</v>
      </c>
      <c r="K629" s="19">
        <v>260</v>
      </c>
      <c r="L629" s="21">
        <f t="shared" si="336"/>
        <v>6177.6</v>
      </c>
      <c r="M629" s="19">
        <v>2</v>
      </c>
      <c r="N629" s="19">
        <v>504</v>
      </c>
      <c r="O629" s="19" t="s">
        <v>79</v>
      </c>
      <c r="P629" s="19" t="s">
        <v>231</v>
      </c>
      <c r="Q629" s="19">
        <v>95.04</v>
      </c>
      <c r="R629" s="19"/>
      <c r="S629" s="19">
        <v>2650</v>
      </c>
      <c r="T629" s="19">
        <v>10</v>
      </c>
      <c r="U629" s="29">
        <v>0.4</v>
      </c>
      <c r="V629" s="21">
        <f t="shared" si="337"/>
        <v>100742.40000000002</v>
      </c>
      <c r="W629" s="21">
        <f t="shared" si="338"/>
        <v>151113.60000000001</v>
      </c>
      <c r="X629" s="21">
        <f t="shared" si="339"/>
        <v>157291.20000000001</v>
      </c>
      <c r="Y629" s="19"/>
      <c r="Z629" s="19"/>
      <c r="AA629" s="21">
        <f t="shared" si="340"/>
        <v>157291.20000000001</v>
      </c>
      <c r="AB629" s="27">
        <v>2.0000000000000001E-4</v>
      </c>
      <c r="AC629" s="86"/>
      <c r="AD629" s="84"/>
    </row>
    <row r="630" spans="1:30" s="2" customFormat="1" ht="20.2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>
        <v>47.25</v>
      </c>
      <c r="K630" s="19">
        <v>260</v>
      </c>
      <c r="L630" s="21">
        <f t="shared" si="336"/>
        <v>12285</v>
      </c>
      <c r="M630" s="19">
        <v>2</v>
      </c>
      <c r="N630" s="19">
        <v>504</v>
      </c>
      <c r="O630" s="19" t="s">
        <v>79</v>
      </c>
      <c r="P630" s="19" t="s">
        <v>82</v>
      </c>
      <c r="Q630" s="19">
        <v>189</v>
      </c>
      <c r="R630" s="19"/>
      <c r="S630" s="19">
        <v>2650</v>
      </c>
      <c r="T630" s="19">
        <v>10</v>
      </c>
      <c r="U630" s="29">
        <v>0.4</v>
      </c>
      <c r="V630" s="21">
        <f t="shared" si="337"/>
        <v>200340</v>
      </c>
      <c r="W630" s="21">
        <f t="shared" si="338"/>
        <v>300510</v>
      </c>
      <c r="X630" s="21">
        <f t="shared" si="339"/>
        <v>312795</v>
      </c>
      <c r="Y630" s="19"/>
      <c r="Z630" s="19"/>
      <c r="AA630" s="21">
        <f t="shared" si="340"/>
        <v>312795</v>
      </c>
      <c r="AB630" s="27">
        <v>3.0000000000000001E-3</v>
      </c>
      <c r="AC630" s="86">
        <f t="shared" ref="AC630" si="341">AA630*AB630</f>
        <v>938.38499999999999</v>
      </c>
      <c r="AD630" s="84">
        <f t="shared" si="304"/>
        <v>938.38499999999999</v>
      </c>
    </row>
    <row r="631" spans="1:30" s="2" customFormat="1" ht="20.2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>
        <v>7.56</v>
      </c>
      <c r="K631" s="19">
        <v>260</v>
      </c>
      <c r="L631" s="21">
        <f t="shared" si="336"/>
        <v>1965.6</v>
      </c>
      <c r="M631" s="19">
        <v>2</v>
      </c>
      <c r="N631" s="19">
        <v>504</v>
      </c>
      <c r="O631" s="19" t="s">
        <v>79</v>
      </c>
      <c r="P631" s="19" t="s">
        <v>276</v>
      </c>
      <c r="Q631" s="19">
        <v>30.24</v>
      </c>
      <c r="R631" s="19"/>
      <c r="S631" s="19">
        <v>2200</v>
      </c>
      <c r="T631" s="19">
        <v>10</v>
      </c>
      <c r="U631" s="29">
        <v>0.4</v>
      </c>
      <c r="V631" s="21">
        <f t="shared" si="337"/>
        <v>26611.200000000001</v>
      </c>
      <c r="W631" s="21">
        <f t="shared" si="338"/>
        <v>39916.800000000003</v>
      </c>
      <c r="X631" s="21">
        <f t="shared" si="339"/>
        <v>41882.400000000001</v>
      </c>
      <c r="Y631" s="19"/>
      <c r="Z631" s="19"/>
      <c r="AA631" s="21">
        <f t="shared" si="340"/>
        <v>41882.400000000001</v>
      </c>
      <c r="AB631" s="27">
        <v>1E-4</v>
      </c>
      <c r="AC631" s="86"/>
      <c r="AD631" s="84"/>
    </row>
    <row r="632" spans="1:30" s="2" customFormat="1" ht="20.2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>
        <v>2981.12</v>
      </c>
      <c r="K632" s="19">
        <v>260</v>
      </c>
      <c r="L632" s="21">
        <f t="shared" si="336"/>
        <v>775091.19999999995</v>
      </c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21">
        <f t="shared" si="339"/>
        <v>775091.19999999995</v>
      </c>
      <c r="Y632" s="19"/>
      <c r="Z632" s="19"/>
      <c r="AA632" s="21">
        <f t="shared" si="340"/>
        <v>775091.19999999995</v>
      </c>
      <c r="AB632" s="19"/>
      <c r="AC632" s="59"/>
      <c r="AD632" s="84">
        <f t="shared" si="304"/>
        <v>0</v>
      </c>
    </row>
    <row r="633" spans="1:30" s="2" customFormat="1" ht="22.5" customHeight="1" x14ac:dyDescent="0.2">
      <c r="A633" s="163" t="s">
        <v>454</v>
      </c>
      <c r="B633" s="164"/>
      <c r="C633" s="164"/>
      <c r="D633" s="164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4"/>
      <c r="U633" s="164"/>
      <c r="V633" s="164"/>
      <c r="W633" s="164"/>
      <c r="X633" s="164"/>
      <c r="Y633" s="164"/>
      <c r="Z633" s="164"/>
      <c r="AA633" s="164"/>
      <c r="AB633" s="164"/>
      <c r="AC633" s="164"/>
      <c r="AD633" s="92"/>
    </row>
    <row r="634" spans="1:30" s="2" customFormat="1" ht="19.5" customHeight="1" x14ac:dyDescent="0.2">
      <c r="A634" s="19">
        <v>68</v>
      </c>
      <c r="B634" s="19" t="s">
        <v>277</v>
      </c>
      <c r="C634" s="19">
        <v>809</v>
      </c>
      <c r="D634" s="19">
        <v>1200</v>
      </c>
      <c r="E634" s="19" t="s">
        <v>259</v>
      </c>
      <c r="F634" s="19">
        <v>2</v>
      </c>
      <c r="G634" s="19">
        <v>2</v>
      </c>
      <c r="H634" s="19">
        <v>1</v>
      </c>
      <c r="I634" s="19">
        <v>28</v>
      </c>
      <c r="J634" s="16">
        <f>(G634*400)+(H634*100)+I634</f>
        <v>928</v>
      </c>
      <c r="K634" s="19">
        <v>500</v>
      </c>
      <c r="L634" s="21">
        <f t="shared" si="336"/>
        <v>464000</v>
      </c>
      <c r="M634" s="19">
        <v>1</v>
      </c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59"/>
      <c r="AD634" s="84">
        <f t="shared" si="304"/>
        <v>0</v>
      </c>
    </row>
    <row r="635" spans="1:30" s="2" customFormat="1" ht="19.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>
        <v>42.702500000000001</v>
      </c>
      <c r="K635" s="19">
        <v>500</v>
      </c>
      <c r="L635" s="21">
        <f t="shared" si="336"/>
        <v>21351.25</v>
      </c>
      <c r="M635" s="19">
        <v>2</v>
      </c>
      <c r="N635" s="19">
        <v>100</v>
      </c>
      <c r="O635" s="19" t="s">
        <v>208</v>
      </c>
      <c r="P635" s="19" t="s">
        <v>54</v>
      </c>
      <c r="Q635" s="19">
        <v>170.81</v>
      </c>
      <c r="R635" s="19"/>
      <c r="S635" s="19">
        <v>8200</v>
      </c>
      <c r="T635" s="19">
        <v>90</v>
      </c>
      <c r="U635" s="29">
        <v>0.85</v>
      </c>
      <c r="V635" s="21">
        <f t="shared" ref="V635:V638" si="342">Q635*S635*U635</f>
        <v>1190545.7</v>
      </c>
      <c r="W635" s="21">
        <f t="shared" ref="W635:W638" si="343">Q635*S635-V635</f>
        <v>210096.30000000005</v>
      </c>
      <c r="X635" s="21">
        <f t="shared" ref="X635:X639" si="344">L635+W635</f>
        <v>231447.55000000005</v>
      </c>
      <c r="Y635" s="19"/>
      <c r="Z635" s="19"/>
      <c r="AA635" s="21">
        <f t="shared" ref="AA635:AA639" si="345">X635-Z635</f>
        <v>231447.55000000005</v>
      </c>
      <c r="AB635" s="27">
        <v>2.0000000000000001E-4</v>
      </c>
      <c r="AC635" s="86"/>
      <c r="AD635" s="84"/>
    </row>
    <row r="636" spans="1:30" s="2" customFormat="1" ht="19.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>
        <v>10.845000000000001</v>
      </c>
      <c r="K636" s="19">
        <v>500</v>
      </c>
      <c r="L636" s="21">
        <f t="shared" si="336"/>
        <v>5422.5</v>
      </c>
      <c r="M636" s="19">
        <v>2</v>
      </c>
      <c r="N636" s="19">
        <v>100</v>
      </c>
      <c r="O636" s="19" t="s">
        <v>208</v>
      </c>
      <c r="P636" s="19" t="s">
        <v>82</v>
      </c>
      <c r="Q636" s="19">
        <v>43.38</v>
      </c>
      <c r="R636" s="19"/>
      <c r="S636" s="19">
        <v>2650</v>
      </c>
      <c r="T636" s="19">
        <v>20</v>
      </c>
      <c r="U636" s="29">
        <v>0.75</v>
      </c>
      <c r="V636" s="21">
        <f t="shared" si="342"/>
        <v>86217.75</v>
      </c>
      <c r="W636" s="21">
        <f t="shared" si="343"/>
        <v>28739.25</v>
      </c>
      <c r="X636" s="21">
        <f t="shared" si="344"/>
        <v>34161.75</v>
      </c>
      <c r="Y636" s="19"/>
      <c r="Z636" s="19"/>
      <c r="AA636" s="21">
        <f t="shared" si="345"/>
        <v>34161.75</v>
      </c>
      <c r="AB636" s="27">
        <v>3.0000000000000001E-3</v>
      </c>
      <c r="AC636" s="86">
        <f t="shared" ref="AC636:AC639" si="346">AA636*AB636</f>
        <v>102.48525000000001</v>
      </c>
      <c r="AD636" s="84">
        <f t="shared" si="304"/>
        <v>102.48525000000001</v>
      </c>
    </row>
    <row r="637" spans="1:30" s="2" customFormat="1" ht="19.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>
        <v>37.42</v>
      </c>
      <c r="K637" s="19">
        <v>500</v>
      </c>
      <c r="L637" s="21">
        <f t="shared" si="336"/>
        <v>18710</v>
      </c>
      <c r="M637" s="19">
        <v>2</v>
      </c>
      <c r="N637" s="19">
        <v>100</v>
      </c>
      <c r="O637" s="19" t="s">
        <v>109</v>
      </c>
      <c r="P637" s="19" t="s">
        <v>54</v>
      </c>
      <c r="Q637" s="19">
        <v>149.68</v>
      </c>
      <c r="R637" s="19"/>
      <c r="S637" s="19">
        <v>8650</v>
      </c>
      <c r="T637" s="19">
        <v>50</v>
      </c>
      <c r="U637" s="29">
        <v>0.76</v>
      </c>
      <c r="V637" s="21">
        <f t="shared" si="342"/>
        <v>983996.32000000007</v>
      </c>
      <c r="W637" s="21">
        <f t="shared" si="343"/>
        <v>310735.67999999993</v>
      </c>
      <c r="X637" s="21">
        <f t="shared" si="344"/>
        <v>329445.67999999993</v>
      </c>
      <c r="Y637" s="19"/>
      <c r="Z637" s="19"/>
      <c r="AA637" s="21">
        <f t="shared" si="345"/>
        <v>329445.67999999993</v>
      </c>
      <c r="AB637" s="27">
        <v>2.0000000000000001E-4</v>
      </c>
      <c r="AC637" s="86"/>
      <c r="AD637" s="84"/>
    </row>
    <row r="638" spans="1:30" s="2" customFormat="1" ht="19.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>
        <v>11.904999999999999</v>
      </c>
      <c r="K638" s="19">
        <v>500</v>
      </c>
      <c r="L638" s="21">
        <f t="shared" si="336"/>
        <v>5952.5</v>
      </c>
      <c r="M638" s="19">
        <v>2</v>
      </c>
      <c r="N638" s="19">
        <v>504</v>
      </c>
      <c r="O638" s="19" t="s">
        <v>109</v>
      </c>
      <c r="P638" s="19" t="s">
        <v>231</v>
      </c>
      <c r="Q638" s="19">
        <v>47.62</v>
      </c>
      <c r="R638" s="19"/>
      <c r="S638" s="19">
        <v>2650</v>
      </c>
      <c r="T638" s="19">
        <v>10</v>
      </c>
      <c r="U638" s="29">
        <v>0.1</v>
      </c>
      <c r="V638" s="21">
        <f t="shared" si="342"/>
        <v>12619.300000000001</v>
      </c>
      <c r="W638" s="21">
        <f t="shared" si="343"/>
        <v>113573.7</v>
      </c>
      <c r="X638" s="21">
        <f t="shared" si="344"/>
        <v>119526.2</v>
      </c>
      <c r="Y638" s="19"/>
      <c r="Z638" s="19"/>
      <c r="AA638" s="21">
        <f t="shared" si="345"/>
        <v>119526.2</v>
      </c>
      <c r="AB638" s="27">
        <v>2.0000000000000001E-4</v>
      </c>
      <c r="AC638" s="86"/>
      <c r="AD638" s="84"/>
    </row>
    <row r="639" spans="1:30" s="2" customFormat="1" ht="19.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>
        <v>825.13</v>
      </c>
      <c r="K639" s="19">
        <v>500</v>
      </c>
      <c r="L639" s="21">
        <f t="shared" si="336"/>
        <v>412565</v>
      </c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21">
        <f t="shared" si="344"/>
        <v>412565</v>
      </c>
      <c r="Y639" s="19"/>
      <c r="Z639" s="19"/>
      <c r="AA639" s="21">
        <f t="shared" si="345"/>
        <v>412565</v>
      </c>
      <c r="AB639" s="19"/>
      <c r="AC639" s="86">
        <f t="shared" si="346"/>
        <v>0</v>
      </c>
      <c r="AD639" s="84">
        <f t="shared" ref="AD639:AD702" si="347">AA639*AB639</f>
        <v>0</v>
      </c>
    </row>
    <row r="640" spans="1:30" s="2" customFormat="1" ht="23.25" hidden="1" x14ac:dyDescent="0.2">
      <c r="A640" s="163" t="s">
        <v>273</v>
      </c>
      <c r="B640" s="164"/>
      <c r="C640" s="164"/>
      <c r="D640" s="164"/>
      <c r="E640" s="164"/>
      <c r="F640" s="164"/>
      <c r="G640" s="164"/>
      <c r="H640" s="164"/>
      <c r="I640" s="164"/>
      <c r="J640" s="164"/>
      <c r="K640" s="164"/>
      <c r="L640" s="164"/>
      <c r="M640" s="164"/>
      <c r="N640" s="164"/>
      <c r="O640" s="164"/>
      <c r="P640" s="164"/>
      <c r="Q640" s="164"/>
      <c r="R640" s="164"/>
      <c r="S640" s="164"/>
      <c r="T640" s="164"/>
      <c r="U640" s="164"/>
      <c r="V640" s="164"/>
      <c r="W640" s="164"/>
      <c r="X640" s="164"/>
      <c r="Y640" s="164"/>
      <c r="Z640" s="164"/>
      <c r="AA640" s="164"/>
      <c r="AB640" s="164"/>
      <c r="AC640" s="164"/>
      <c r="AD640" s="84">
        <f t="shared" si="347"/>
        <v>0</v>
      </c>
    </row>
    <row r="641" spans="1:30" s="2" customFormat="1" ht="23.25" hidden="1" x14ac:dyDescent="0.2">
      <c r="A641" s="19">
        <v>9</v>
      </c>
      <c r="B641" s="19" t="s">
        <v>278</v>
      </c>
      <c r="C641" s="19">
        <v>579</v>
      </c>
      <c r="D641" s="19">
        <v>1058</v>
      </c>
      <c r="E641" s="19" t="s">
        <v>259</v>
      </c>
      <c r="F641" s="19">
        <v>2</v>
      </c>
      <c r="G641" s="19">
        <v>0</v>
      </c>
      <c r="H641" s="19">
        <v>3</v>
      </c>
      <c r="I641" s="19">
        <v>52</v>
      </c>
      <c r="J641" s="16">
        <f>(G641*400)+(H641*100)+I641</f>
        <v>352</v>
      </c>
      <c r="K641" s="19">
        <v>500</v>
      </c>
      <c r="L641" s="21">
        <f t="shared" ref="L641:L644" si="348">J641*K641</f>
        <v>176000</v>
      </c>
      <c r="M641" s="19">
        <v>1</v>
      </c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59"/>
      <c r="AD641" s="84">
        <f t="shared" si="347"/>
        <v>0</v>
      </c>
    </row>
    <row r="642" spans="1:30" s="2" customFormat="1" ht="23.25" hidden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>
        <v>24</v>
      </c>
      <c r="K642" s="19">
        <v>500</v>
      </c>
      <c r="L642" s="21">
        <f t="shared" si="348"/>
        <v>12000</v>
      </c>
      <c r="M642" s="19">
        <v>2</v>
      </c>
      <c r="N642" s="19">
        <v>100</v>
      </c>
      <c r="O642" s="19" t="s">
        <v>208</v>
      </c>
      <c r="P642" s="19" t="s">
        <v>54</v>
      </c>
      <c r="Q642" s="19">
        <v>96</v>
      </c>
      <c r="R642" s="19"/>
      <c r="S642" s="19">
        <v>6900</v>
      </c>
      <c r="T642" s="19">
        <v>90</v>
      </c>
      <c r="U642" s="29">
        <v>0.85</v>
      </c>
      <c r="V642" s="21">
        <f t="shared" ref="V642:V643" si="349">Q642*S642*U642</f>
        <v>563040</v>
      </c>
      <c r="W642" s="21">
        <f t="shared" ref="W642:W643" si="350">Q642*S642-V642</f>
        <v>99360</v>
      </c>
      <c r="X642" s="21">
        <f t="shared" ref="X642:X644" si="351">L642+W642</f>
        <v>111360</v>
      </c>
      <c r="Y642" s="19"/>
      <c r="Z642" s="19"/>
      <c r="AA642" s="21">
        <f t="shared" ref="AA642:AA644" si="352">X642-Z642</f>
        <v>111360</v>
      </c>
      <c r="AB642" s="27">
        <v>2.0000000000000001E-4</v>
      </c>
      <c r="AC642" s="86">
        <f t="shared" ref="AC642:AC644" si="353">AA642*AB642</f>
        <v>22.272000000000002</v>
      </c>
      <c r="AD642" s="84">
        <f t="shared" si="347"/>
        <v>22.272000000000002</v>
      </c>
    </row>
    <row r="643" spans="1:30" s="2" customFormat="1" ht="23.25" hidden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>
        <v>24</v>
      </c>
      <c r="K643" s="19">
        <v>500</v>
      </c>
      <c r="L643" s="21">
        <f t="shared" si="348"/>
        <v>12000</v>
      </c>
      <c r="M643" s="19">
        <v>2</v>
      </c>
      <c r="N643" s="19">
        <v>504</v>
      </c>
      <c r="O643" s="19" t="s">
        <v>208</v>
      </c>
      <c r="P643" s="19" t="s">
        <v>82</v>
      </c>
      <c r="Q643" s="19">
        <v>96</v>
      </c>
      <c r="R643" s="19"/>
      <c r="S643" s="19">
        <v>2600</v>
      </c>
      <c r="T643" s="19">
        <v>22</v>
      </c>
      <c r="U643" s="29">
        <v>0.34</v>
      </c>
      <c r="V643" s="21">
        <f t="shared" si="349"/>
        <v>84864</v>
      </c>
      <c r="W643" s="21">
        <f t="shared" si="350"/>
        <v>164736</v>
      </c>
      <c r="X643" s="21">
        <f t="shared" si="351"/>
        <v>176736</v>
      </c>
      <c r="Y643" s="19"/>
      <c r="Z643" s="19"/>
      <c r="AA643" s="21">
        <f t="shared" si="352"/>
        <v>176736</v>
      </c>
      <c r="AB643" s="27">
        <v>3.0000000000000001E-3</v>
      </c>
      <c r="AC643" s="86">
        <f t="shared" si="353"/>
        <v>530.20799999999997</v>
      </c>
      <c r="AD643" s="84">
        <f t="shared" si="347"/>
        <v>530.20799999999997</v>
      </c>
    </row>
    <row r="644" spans="1:30" s="2" customFormat="1" ht="23.25" hidden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>
        <v>304</v>
      </c>
      <c r="K644" s="19">
        <v>500</v>
      </c>
      <c r="L644" s="21">
        <f t="shared" si="348"/>
        <v>152000</v>
      </c>
      <c r="M644" s="19">
        <v>1</v>
      </c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21">
        <f t="shared" si="351"/>
        <v>152000</v>
      </c>
      <c r="Y644" s="19"/>
      <c r="Z644" s="19"/>
      <c r="AA644" s="21">
        <f t="shared" si="352"/>
        <v>152000</v>
      </c>
      <c r="AB644" s="19"/>
      <c r="AC644" s="86">
        <f t="shared" si="353"/>
        <v>0</v>
      </c>
      <c r="AD644" s="84">
        <f t="shared" si="347"/>
        <v>0</v>
      </c>
    </row>
    <row r="645" spans="1:30" s="2" customFormat="1" ht="23.25" hidden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59"/>
      <c r="AD645" s="84">
        <f t="shared" si="347"/>
        <v>0</v>
      </c>
    </row>
    <row r="646" spans="1:30" s="2" customFormat="1" ht="23.25" hidden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59"/>
      <c r="AD646" s="84">
        <f t="shared" si="347"/>
        <v>0</v>
      </c>
    </row>
    <row r="647" spans="1:30" s="2" customFormat="1" ht="23.25" hidden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59"/>
      <c r="AD647" s="84">
        <f t="shared" si="347"/>
        <v>0</v>
      </c>
    </row>
    <row r="648" spans="1:30" s="2" customFormat="1" ht="23.25" hidden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59"/>
      <c r="AD648" s="84">
        <f t="shared" si="347"/>
        <v>0</v>
      </c>
    </row>
    <row r="649" spans="1:30" s="2" customFormat="1" ht="23.25" hidden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59"/>
      <c r="AD649" s="84">
        <f t="shared" si="347"/>
        <v>0</v>
      </c>
    </row>
    <row r="650" spans="1:30" s="2" customFormat="1" ht="23.25" hidden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59"/>
      <c r="AD650" s="84">
        <f t="shared" si="347"/>
        <v>0</v>
      </c>
    </row>
    <row r="651" spans="1:30" s="2" customFormat="1" ht="23.25" hidden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59"/>
      <c r="AD651" s="84">
        <f t="shared" si="347"/>
        <v>0</v>
      </c>
    </row>
    <row r="652" spans="1:30" s="2" customFormat="1" ht="23.25" hidden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59"/>
      <c r="AD652" s="84">
        <f t="shared" si="347"/>
        <v>0</v>
      </c>
    </row>
    <row r="653" spans="1:30" s="2" customFormat="1" ht="23.25" hidden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59"/>
      <c r="AD653" s="84">
        <f t="shared" si="347"/>
        <v>0</v>
      </c>
    </row>
    <row r="654" spans="1:30" s="2" customFormat="1" ht="23.25" hidden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59"/>
      <c r="AD654" s="84">
        <f t="shared" si="347"/>
        <v>0</v>
      </c>
    </row>
    <row r="655" spans="1:30" s="2" customFormat="1" ht="23.25" x14ac:dyDescent="0.2">
      <c r="A655" s="163" t="s">
        <v>279</v>
      </c>
      <c r="B655" s="164"/>
      <c r="C655" s="164"/>
      <c r="D655" s="164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4"/>
      <c r="U655" s="164"/>
      <c r="V655" s="164"/>
      <c r="W655" s="164"/>
      <c r="X655" s="164"/>
      <c r="Y655" s="164"/>
      <c r="Z655" s="164"/>
      <c r="AA655" s="164"/>
      <c r="AB655" s="164"/>
      <c r="AC655" s="164"/>
      <c r="AD655" s="92"/>
    </row>
    <row r="656" spans="1:30" s="2" customFormat="1" ht="23.25" x14ac:dyDescent="0.2">
      <c r="A656" s="19">
        <v>69</v>
      </c>
      <c r="B656" s="19" t="s">
        <v>280</v>
      </c>
      <c r="C656" s="19">
        <v>846</v>
      </c>
      <c r="D656" s="19">
        <v>188</v>
      </c>
      <c r="E656" s="19" t="s">
        <v>281</v>
      </c>
      <c r="F656" s="19">
        <v>2</v>
      </c>
      <c r="G656" s="19">
        <v>11</v>
      </c>
      <c r="H656" s="19">
        <v>0</v>
      </c>
      <c r="I656" s="19">
        <v>91</v>
      </c>
      <c r="J656" s="100">
        <f>(G656*400)+(H656*100)+I656</f>
        <v>4491</v>
      </c>
      <c r="K656" s="19">
        <v>250</v>
      </c>
      <c r="L656" s="53">
        <f t="shared" ref="L656:L668" si="354">J656*K656</f>
        <v>1122750</v>
      </c>
      <c r="M656" s="19">
        <v>1</v>
      </c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59"/>
      <c r="AD656" s="84">
        <f t="shared" si="347"/>
        <v>0</v>
      </c>
    </row>
    <row r="657" spans="1:30" s="2" customFormat="1" ht="23.25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>
        <v>75</v>
      </c>
      <c r="K657" s="19">
        <v>250</v>
      </c>
      <c r="L657" s="21">
        <f t="shared" si="354"/>
        <v>18750</v>
      </c>
      <c r="M657" s="19">
        <v>2</v>
      </c>
      <c r="N657" s="19" t="s">
        <v>79</v>
      </c>
      <c r="O657" s="19">
        <v>100</v>
      </c>
      <c r="P657" s="19" t="s">
        <v>54</v>
      </c>
      <c r="Q657" s="19">
        <v>300</v>
      </c>
      <c r="R657" s="19"/>
      <c r="S657" s="19">
        <v>7900</v>
      </c>
      <c r="T657" s="19">
        <v>10</v>
      </c>
      <c r="U657" s="29">
        <v>0.3</v>
      </c>
      <c r="V657" s="21">
        <f t="shared" ref="V657" si="355">Q657*S657*U657</f>
        <v>711000</v>
      </c>
      <c r="W657" s="143">
        <f t="shared" ref="W657:W658" si="356">Q657*S657-V657</f>
        <v>1659000</v>
      </c>
      <c r="X657" s="21">
        <f t="shared" ref="X657:X659" si="357">L657+W657</f>
        <v>1677750</v>
      </c>
      <c r="Y657" s="19"/>
      <c r="Z657" s="19"/>
      <c r="AA657" s="21">
        <f t="shared" ref="AA657:AA659" si="358">X657-Z657</f>
        <v>1677750</v>
      </c>
      <c r="AB657" s="27">
        <v>2.0000000000000001E-4</v>
      </c>
      <c r="AC657" s="86"/>
      <c r="AD657" s="84"/>
    </row>
    <row r="658" spans="1:30" s="2" customFormat="1" ht="23.25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>
        <v>16.5</v>
      </c>
      <c r="K658" s="19">
        <v>250</v>
      </c>
      <c r="L658" s="21">
        <f t="shared" si="354"/>
        <v>4125</v>
      </c>
      <c r="M658" s="19">
        <v>2</v>
      </c>
      <c r="N658" s="19" t="s">
        <v>79</v>
      </c>
      <c r="O658" s="19">
        <v>100</v>
      </c>
      <c r="P658" s="19" t="s">
        <v>63</v>
      </c>
      <c r="Q658" s="19">
        <v>66</v>
      </c>
      <c r="R658" s="19"/>
      <c r="S658" s="19">
        <v>5850</v>
      </c>
      <c r="T658" s="19">
        <v>5</v>
      </c>
      <c r="U658" s="42">
        <v>0.08</v>
      </c>
      <c r="V658" s="21">
        <v>15</v>
      </c>
      <c r="W658" s="21">
        <f t="shared" si="356"/>
        <v>386085</v>
      </c>
      <c r="X658" s="21">
        <f t="shared" si="357"/>
        <v>390210</v>
      </c>
      <c r="Y658" s="19"/>
      <c r="Z658" s="19"/>
      <c r="AA658" s="21">
        <f t="shared" si="358"/>
        <v>390210</v>
      </c>
      <c r="AB658" s="27">
        <v>3.0000000000000001E-3</v>
      </c>
      <c r="AC658" s="86">
        <f t="shared" ref="AC658" si="359">AA658*AB658</f>
        <v>1170.6300000000001</v>
      </c>
      <c r="AD658" s="84">
        <f t="shared" si="347"/>
        <v>1170.6300000000001</v>
      </c>
    </row>
    <row r="659" spans="1:30" s="2" customFormat="1" ht="23.25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>
        <v>4399.5</v>
      </c>
      <c r="K659" s="19">
        <v>250</v>
      </c>
      <c r="L659" s="53">
        <f t="shared" si="354"/>
        <v>1099875</v>
      </c>
      <c r="M659" s="19">
        <v>1</v>
      </c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21">
        <f t="shared" si="357"/>
        <v>1099875</v>
      </c>
      <c r="Y659" s="19"/>
      <c r="Z659" s="19"/>
      <c r="AA659" s="21">
        <f t="shared" si="358"/>
        <v>1099875</v>
      </c>
      <c r="AB659" s="19"/>
      <c r="AC659" s="59"/>
      <c r="AD659" s="84">
        <f t="shared" si="347"/>
        <v>0</v>
      </c>
    </row>
    <row r="660" spans="1:30" s="2" customFormat="1" ht="1.5" hidden="1" customHeight="1" x14ac:dyDescent="0.2">
      <c r="A660" s="163" t="s">
        <v>522</v>
      </c>
      <c r="B660" s="164"/>
      <c r="C660" s="164"/>
      <c r="D660" s="164"/>
      <c r="E660" s="164"/>
      <c r="F660" s="164"/>
      <c r="G660" s="164"/>
      <c r="H660" s="164"/>
      <c r="I660" s="164"/>
      <c r="J660" s="164"/>
      <c r="K660" s="164"/>
      <c r="L660" s="164"/>
      <c r="M660" s="164"/>
      <c r="N660" s="164"/>
      <c r="O660" s="164"/>
      <c r="P660" s="164"/>
      <c r="Q660" s="164"/>
      <c r="R660" s="164"/>
      <c r="S660" s="164"/>
      <c r="T660" s="164"/>
      <c r="U660" s="164"/>
      <c r="V660" s="164"/>
      <c r="W660" s="164"/>
      <c r="X660" s="164"/>
      <c r="Y660" s="164"/>
      <c r="Z660" s="164"/>
      <c r="AA660" s="164"/>
      <c r="AB660" s="164"/>
      <c r="AC660" s="164"/>
      <c r="AD660" s="92"/>
    </row>
    <row r="661" spans="1:30" s="2" customFormat="1" ht="23.25" hidden="1" x14ac:dyDescent="0.2">
      <c r="A661" s="19">
        <v>71</v>
      </c>
      <c r="B661" s="19" t="s">
        <v>282</v>
      </c>
      <c r="C661" s="19">
        <v>780</v>
      </c>
      <c r="D661" s="19">
        <v>793</v>
      </c>
      <c r="E661" s="19" t="s">
        <v>281</v>
      </c>
      <c r="F661" s="19">
        <v>2</v>
      </c>
      <c r="G661" s="19">
        <v>2</v>
      </c>
      <c r="H661" s="19">
        <v>0</v>
      </c>
      <c r="I661" s="19">
        <v>32</v>
      </c>
      <c r="J661" s="16">
        <f>(G661*400)+(H661*100)+I661</f>
        <v>832</v>
      </c>
      <c r="K661" s="19">
        <v>800</v>
      </c>
      <c r="L661" s="21">
        <f t="shared" si="354"/>
        <v>665600</v>
      </c>
      <c r="M661" s="19">
        <v>1</v>
      </c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59"/>
      <c r="AD661" s="84">
        <f t="shared" si="347"/>
        <v>0</v>
      </c>
    </row>
    <row r="662" spans="1:30" s="2" customFormat="1" ht="23.25" hidden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>
        <v>76.5</v>
      </c>
      <c r="K662" s="19">
        <v>800</v>
      </c>
      <c r="L662" s="21">
        <f t="shared" si="354"/>
        <v>61200</v>
      </c>
      <c r="M662" s="19">
        <v>2</v>
      </c>
      <c r="N662" s="19" t="s">
        <v>53</v>
      </c>
      <c r="O662" s="19">
        <v>100</v>
      </c>
      <c r="P662" s="19" t="s">
        <v>54</v>
      </c>
      <c r="Q662" s="19">
        <v>306</v>
      </c>
      <c r="R662" s="19"/>
      <c r="S662" s="19">
        <v>6900</v>
      </c>
      <c r="T662" s="19">
        <v>80</v>
      </c>
      <c r="U662" s="29">
        <v>0.85</v>
      </c>
      <c r="V662" s="21">
        <f t="shared" ref="V662:V663" si="360">Q662*S662*U662</f>
        <v>1794690</v>
      </c>
      <c r="W662" s="21">
        <f t="shared" ref="W662:W663" si="361">Q662*S662-V662</f>
        <v>316710</v>
      </c>
      <c r="X662" s="21">
        <f t="shared" ref="X662:X664" si="362">L662+W662</f>
        <v>377910</v>
      </c>
      <c r="Y662" s="19"/>
      <c r="Z662" s="19"/>
      <c r="AA662" s="21">
        <f t="shared" ref="AA662:AA664" si="363">X662-Z662</f>
        <v>377910</v>
      </c>
      <c r="AB662" s="27">
        <v>2.0000000000000001E-4</v>
      </c>
      <c r="AC662" s="86"/>
      <c r="AD662" s="84"/>
    </row>
    <row r="663" spans="1:30" s="2" customFormat="1" ht="23.25" hidden="1" x14ac:dyDescent="0.2">
      <c r="A663" s="154" t="s">
        <v>283</v>
      </c>
      <c r="B663" s="155"/>
      <c r="C663" s="155"/>
      <c r="D663" s="155"/>
      <c r="E663" s="155"/>
      <c r="F663" s="155"/>
      <c r="G663" s="155"/>
      <c r="H663" s="155"/>
      <c r="I663" s="156"/>
      <c r="J663" s="19">
        <v>131.75</v>
      </c>
      <c r="K663" s="19">
        <v>800</v>
      </c>
      <c r="L663" s="21">
        <f t="shared" si="354"/>
        <v>105400</v>
      </c>
      <c r="M663" s="19">
        <v>2</v>
      </c>
      <c r="N663" s="19" t="s">
        <v>79</v>
      </c>
      <c r="O663" s="19">
        <v>504</v>
      </c>
      <c r="P663" s="19" t="s">
        <v>284</v>
      </c>
      <c r="Q663" s="19">
        <v>527</v>
      </c>
      <c r="R663" s="19"/>
      <c r="S663" s="19">
        <v>2600</v>
      </c>
      <c r="T663" s="19">
        <v>22</v>
      </c>
      <c r="U663" s="29">
        <v>0.93</v>
      </c>
      <c r="V663" s="21">
        <f t="shared" si="360"/>
        <v>1274286</v>
      </c>
      <c r="W663" s="21">
        <f t="shared" si="361"/>
        <v>95914</v>
      </c>
      <c r="X663" s="21">
        <f t="shared" si="362"/>
        <v>201314</v>
      </c>
      <c r="Y663" s="19"/>
      <c r="Z663" s="19"/>
      <c r="AA663" s="21">
        <f t="shared" si="363"/>
        <v>201314</v>
      </c>
      <c r="AB663" s="27">
        <v>3.0000000000000001E-3</v>
      </c>
      <c r="AC663" s="86">
        <f t="shared" ref="AC663:AC664" si="364">AA663*AB663</f>
        <v>603.94200000000001</v>
      </c>
      <c r="AD663" s="84">
        <f t="shared" si="347"/>
        <v>603.94200000000001</v>
      </c>
    </row>
    <row r="664" spans="1:30" s="2" customFormat="1" ht="21.7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>
        <v>624</v>
      </c>
      <c r="K664" s="19">
        <v>800</v>
      </c>
      <c r="L664" s="21">
        <f t="shared" si="354"/>
        <v>499200</v>
      </c>
      <c r="M664" s="19">
        <v>1</v>
      </c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21">
        <f t="shared" si="362"/>
        <v>499200</v>
      </c>
      <c r="Y664" s="19"/>
      <c r="Z664" s="19"/>
      <c r="AA664" s="21">
        <f t="shared" si="363"/>
        <v>499200</v>
      </c>
      <c r="AB664" s="19"/>
      <c r="AC664" s="86">
        <f t="shared" si="364"/>
        <v>0</v>
      </c>
      <c r="AD664" s="84">
        <f t="shared" si="347"/>
        <v>0</v>
      </c>
    </row>
    <row r="665" spans="1:30" s="2" customFormat="1" ht="23.25" x14ac:dyDescent="0.2">
      <c r="A665" s="163" t="s">
        <v>472</v>
      </c>
      <c r="B665" s="164"/>
      <c r="C665" s="164"/>
      <c r="D665" s="164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92"/>
    </row>
    <row r="666" spans="1:30" s="2" customFormat="1" ht="23.25" x14ac:dyDescent="0.2">
      <c r="A666" s="19">
        <v>70</v>
      </c>
      <c r="B666" s="19" t="s">
        <v>285</v>
      </c>
      <c r="C666" s="19">
        <v>868</v>
      </c>
      <c r="D666" s="19">
        <v>1247</v>
      </c>
      <c r="E666" s="19" t="s">
        <v>281</v>
      </c>
      <c r="F666" s="19">
        <v>2</v>
      </c>
      <c r="G666" s="19">
        <v>3</v>
      </c>
      <c r="H666" s="19">
        <v>3</v>
      </c>
      <c r="I666" s="19">
        <v>42</v>
      </c>
      <c r="J666" s="100">
        <f>(G666*400)+(H666*100)+I666</f>
        <v>1542</v>
      </c>
      <c r="K666" s="19">
        <v>250</v>
      </c>
      <c r="L666" s="21">
        <f t="shared" si="354"/>
        <v>385500</v>
      </c>
      <c r="M666" s="19">
        <v>1</v>
      </c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59"/>
      <c r="AD666" s="84">
        <f t="shared" si="347"/>
        <v>0</v>
      </c>
    </row>
    <row r="667" spans="1:30" s="2" customFormat="1" ht="23.25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>
        <v>11.25</v>
      </c>
      <c r="K667" s="19">
        <v>250</v>
      </c>
      <c r="L667" s="21">
        <f t="shared" si="354"/>
        <v>2812.5</v>
      </c>
      <c r="M667" s="19">
        <v>2</v>
      </c>
      <c r="N667" s="19" t="s">
        <v>53</v>
      </c>
      <c r="O667" s="19">
        <v>100</v>
      </c>
      <c r="P667" s="19" t="s">
        <v>82</v>
      </c>
      <c r="Q667" s="19">
        <v>45</v>
      </c>
      <c r="R667" s="19"/>
      <c r="S667" s="19">
        <v>2200</v>
      </c>
      <c r="T667" s="19">
        <v>18</v>
      </c>
      <c r="U667" s="29">
        <v>0.65</v>
      </c>
      <c r="V667" s="21">
        <f t="shared" ref="V667" si="365">Q667*S667*U667</f>
        <v>64350</v>
      </c>
      <c r="W667" s="21">
        <f t="shared" ref="W667" si="366">Q667*S667-V667</f>
        <v>34650</v>
      </c>
      <c r="X667" s="21">
        <f t="shared" ref="X667:X668" si="367">L667+W667</f>
        <v>37462.5</v>
      </c>
      <c r="Y667" s="19"/>
      <c r="Z667" s="19"/>
      <c r="AA667" s="21">
        <f t="shared" ref="AA667:AA668" si="368">X667-Z667</f>
        <v>37462.5</v>
      </c>
      <c r="AB667" s="27">
        <v>3.0000000000000001E-3</v>
      </c>
      <c r="AC667" s="86">
        <f t="shared" ref="AC667:AC668" si="369">AA667*AB667</f>
        <v>112.3875</v>
      </c>
      <c r="AD667" s="84">
        <f t="shared" si="347"/>
        <v>112.3875</v>
      </c>
    </row>
    <row r="668" spans="1:30" s="2" customFormat="1" ht="23.25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>
        <v>1531</v>
      </c>
      <c r="K668" s="19">
        <v>250</v>
      </c>
      <c r="L668" s="21">
        <f t="shared" si="354"/>
        <v>382750</v>
      </c>
      <c r="M668" s="19">
        <v>1</v>
      </c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21">
        <f t="shared" si="367"/>
        <v>382750</v>
      </c>
      <c r="Y668" s="19"/>
      <c r="Z668" s="19"/>
      <c r="AA668" s="21">
        <f t="shared" si="368"/>
        <v>382750</v>
      </c>
      <c r="AB668" s="19"/>
      <c r="AC668" s="86">
        <f t="shared" si="369"/>
        <v>0</v>
      </c>
      <c r="AD668" s="84">
        <f t="shared" si="347"/>
        <v>0</v>
      </c>
    </row>
    <row r="669" spans="1:30" s="2" customFormat="1" ht="23.25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84">
        <f t="shared" si="347"/>
        <v>0</v>
      </c>
    </row>
    <row r="670" spans="1:30" s="2" customFormat="1" ht="23.25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84">
        <f t="shared" si="347"/>
        <v>0</v>
      </c>
    </row>
    <row r="671" spans="1:30" s="2" customFormat="1" ht="23.25" x14ac:dyDescent="0.2">
      <c r="A671" s="163" t="s">
        <v>405</v>
      </c>
      <c r="B671" s="164"/>
      <c r="C671" s="164"/>
      <c r="D671" s="164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4"/>
      <c r="U671" s="164"/>
      <c r="V671" s="164"/>
      <c r="W671" s="164"/>
      <c r="X671" s="164"/>
      <c r="Y671" s="164"/>
      <c r="Z671" s="164"/>
      <c r="AA671" s="164"/>
      <c r="AB671" s="164"/>
      <c r="AC671" s="164"/>
      <c r="AD671" s="92"/>
    </row>
    <row r="672" spans="1:30" s="2" customFormat="1" ht="23.25" x14ac:dyDescent="0.2">
      <c r="A672" s="19">
        <v>71</v>
      </c>
      <c r="B672" s="19" t="s">
        <v>286</v>
      </c>
      <c r="C672" s="19">
        <v>535</v>
      </c>
      <c r="D672" s="19">
        <v>1647</v>
      </c>
      <c r="E672" s="19" t="s">
        <v>281</v>
      </c>
      <c r="F672" s="19">
        <v>2</v>
      </c>
      <c r="G672" s="19">
        <v>5</v>
      </c>
      <c r="H672" s="19">
        <v>3</v>
      </c>
      <c r="I672" s="19">
        <v>98</v>
      </c>
      <c r="J672" s="100">
        <f>(G672*400)+(H672*100)+I672</f>
        <v>2398</v>
      </c>
      <c r="K672" s="19">
        <v>750</v>
      </c>
      <c r="L672" s="53">
        <f t="shared" ref="L672:L687" si="370">J672*K672</f>
        <v>1798500</v>
      </c>
      <c r="M672" s="19">
        <v>1</v>
      </c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59"/>
      <c r="AD672" s="84">
        <f t="shared" si="347"/>
        <v>0</v>
      </c>
    </row>
    <row r="673" spans="1:30" s="2" customFormat="1" ht="23.25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>
        <v>42.94</v>
      </c>
      <c r="K673" s="19">
        <v>750</v>
      </c>
      <c r="L673" s="21">
        <f t="shared" si="370"/>
        <v>32205</v>
      </c>
      <c r="M673" s="19">
        <v>2</v>
      </c>
      <c r="N673" s="19" t="s">
        <v>109</v>
      </c>
      <c r="O673" s="19">
        <v>100</v>
      </c>
      <c r="P673" s="19" t="s">
        <v>54</v>
      </c>
      <c r="Q673" s="19">
        <v>171.76</v>
      </c>
      <c r="R673" s="19"/>
      <c r="S673" s="19">
        <v>8650</v>
      </c>
      <c r="T673" s="19">
        <v>90</v>
      </c>
      <c r="U673" s="29">
        <v>0.85</v>
      </c>
      <c r="V673" s="21">
        <f t="shared" ref="V673:V679" si="371">Q673*S673*U673</f>
        <v>1262865.3999999999</v>
      </c>
      <c r="W673" s="21">
        <f t="shared" ref="W673:W679" si="372">Q673*S673-V673</f>
        <v>222858.60000000009</v>
      </c>
      <c r="X673" s="21">
        <f t="shared" ref="X673:X680" si="373">L673+W673</f>
        <v>255063.60000000009</v>
      </c>
      <c r="Y673" s="19"/>
      <c r="Z673" s="19"/>
      <c r="AA673" s="21">
        <f t="shared" ref="AA673:AA680" si="374">X673-Z673</f>
        <v>255063.60000000009</v>
      </c>
      <c r="AB673" s="38">
        <v>2.0000000000000001E-4</v>
      </c>
      <c r="AC673" s="86"/>
      <c r="AD673" s="84"/>
    </row>
    <row r="674" spans="1:30" s="2" customFormat="1" ht="23.25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>
        <v>90.694999999999993</v>
      </c>
      <c r="K674" s="19">
        <v>750</v>
      </c>
      <c r="L674" s="21">
        <f t="shared" si="370"/>
        <v>68021.25</v>
      </c>
      <c r="M674" s="19">
        <v>1</v>
      </c>
      <c r="N674" s="19" t="s">
        <v>79</v>
      </c>
      <c r="O674" s="19">
        <v>504</v>
      </c>
      <c r="P674" s="19" t="s">
        <v>228</v>
      </c>
      <c r="Q674" s="19">
        <v>362.78</v>
      </c>
      <c r="R674" s="19"/>
      <c r="S674" s="19">
        <v>2200</v>
      </c>
      <c r="T674" s="19">
        <v>9</v>
      </c>
      <c r="U674" s="29">
        <v>0.35</v>
      </c>
      <c r="V674" s="21">
        <f t="shared" si="371"/>
        <v>279340.59999999992</v>
      </c>
      <c r="W674" s="21">
        <f t="shared" si="372"/>
        <v>518775.39999999997</v>
      </c>
      <c r="X674" s="21">
        <f t="shared" si="373"/>
        <v>586796.64999999991</v>
      </c>
      <c r="Y674" s="19"/>
      <c r="Z674" s="19"/>
      <c r="AA674" s="21">
        <f t="shared" si="374"/>
        <v>586796.64999999991</v>
      </c>
      <c r="AB674" s="27">
        <v>1E-4</v>
      </c>
      <c r="AC674" s="86"/>
      <c r="AD674" s="84"/>
    </row>
    <row r="675" spans="1:30" s="2" customFormat="1" ht="23.25" x14ac:dyDescent="0.2">
      <c r="A675" s="154" t="s">
        <v>287</v>
      </c>
      <c r="B675" s="155"/>
      <c r="C675" s="155"/>
      <c r="D675" s="155"/>
      <c r="E675" s="155"/>
      <c r="F675" s="155"/>
      <c r="G675" s="155"/>
      <c r="H675" s="155"/>
      <c r="I675" s="156"/>
      <c r="J675" s="19">
        <v>64</v>
      </c>
      <c r="K675" s="19">
        <v>750</v>
      </c>
      <c r="L675" s="21">
        <f t="shared" si="370"/>
        <v>48000</v>
      </c>
      <c r="M675" s="19">
        <v>2</v>
      </c>
      <c r="N675" s="19" t="s">
        <v>109</v>
      </c>
      <c r="O675" s="19">
        <v>100</v>
      </c>
      <c r="P675" s="19" t="s">
        <v>54</v>
      </c>
      <c r="Q675" s="19">
        <v>256</v>
      </c>
      <c r="R675" s="19"/>
      <c r="S675" s="19">
        <v>8650</v>
      </c>
      <c r="T675" s="19">
        <v>10</v>
      </c>
      <c r="U675" s="29">
        <v>0.3</v>
      </c>
      <c r="V675" s="21">
        <f t="shared" si="371"/>
        <v>664320</v>
      </c>
      <c r="W675" s="142">
        <f t="shared" si="372"/>
        <v>1550080</v>
      </c>
      <c r="X675" s="21">
        <f t="shared" si="373"/>
        <v>1598080</v>
      </c>
      <c r="Y675" s="19"/>
      <c r="Z675" s="19"/>
      <c r="AA675" s="21">
        <f t="shared" si="374"/>
        <v>1598080</v>
      </c>
      <c r="AB675" s="27">
        <v>2.0000000000000001E-4</v>
      </c>
      <c r="AC675" s="86"/>
      <c r="AD675" s="84"/>
    </row>
    <row r="676" spans="1:30" s="2" customFormat="1" ht="23.25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>
        <v>29.76</v>
      </c>
      <c r="K676" s="19">
        <v>750</v>
      </c>
      <c r="L676" s="21">
        <f t="shared" si="370"/>
        <v>22320</v>
      </c>
      <c r="M676" s="19">
        <v>2</v>
      </c>
      <c r="N676" s="19" t="s">
        <v>109</v>
      </c>
      <c r="O676" s="19">
        <v>504</v>
      </c>
      <c r="P676" s="19" t="s">
        <v>63</v>
      </c>
      <c r="Q676" s="19">
        <v>64</v>
      </c>
      <c r="R676" s="19"/>
      <c r="S676" s="19">
        <v>2650</v>
      </c>
      <c r="T676" s="19">
        <v>4</v>
      </c>
      <c r="U676" s="29">
        <v>0.05</v>
      </c>
      <c r="V676" s="21">
        <f t="shared" si="371"/>
        <v>8480</v>
      </c>
      <c r="W676" s="21">
        <f t="shared" si="372"/>
        <v>161120</v>
      </c>
      <c r="X676" s="21">
        <f t="shared" si="373"/>
        <v>183440</v>
      </c>
      <c r="Y676" s="19"/>
      <c r="Z676" s="19"/>
      <c r="AA676" s="21">
        <f t="shared" si="374"/>
        <v>183440</v>
      </c>
      <c r="AB676" s="27">
        <v>3.0000000000000001E-3</v>
      </c>
      <c r="AC676" s="86">
        <f t="shared" ref="AC676" si="375">AA676*AB676</f>
        <v>550.32000000000005</v>
      </c>
      <c r="AD676" s="84">
        <f t="shared" si="347"/>
        <v>550.32000000000005</v>
      </c>
    </row>
    <row r="677" spans="1:30" s="2" customFormat="1" ht="23.25" x14ac:dyDescent="0.2">
      <c r="A677" s="154"/>
      <c r="B677" s="155"/>
      <c r="C677" s="155"/>
      <c r="D677" s="155"/>
      <c r="E677" s="155"/>
      <c r="F677" s="155"/>
      <c r="G677" s="155"/>
      <c r="H677" s="155"/>
      <c r="I677" s="156"/>
      <c r="J677" s="19">
        <v>28.05</v>
      </c>
      <c r="K677" s="19">
        <v>750</v>
      </c>
      <c r="L677" s="21">
        <f t="shared" si="370"/>
        <v>21037.5</v>
      </c>
      <c r="M677" s="19">
        <v>1</v>
      </c>
      <c r="N677" s="19" t="s">
        <v>79</v>
      </c>
      <c r="O677" s="19">
        <v>504</v>
      </c>
      <c r="P677" s="19" t="s">
        <v>228</v>
      </c>
      <c r="Q677" s="19">
        <v>112.2</v>
      </c>
      <c r="R677" s="19"/>
      <c r="S677" s="19">
        <v>2200</v>
      </c>
      <c r="T677" s="19">
        <v>6</v>
      </c>
      <c r="U677" s="29">
        <v>0.2</v>
      </c>
      <c r="V677" s="21">
        <f t="shared" si="371"/>
        <v>49368</v>
      </c>
      <c r="W677" s="21">
        <f t="shared" si="372"/>
        <v>197472</v>
      </c>
      <c r="X677" s="21">
        <f t="shared" si="373"/>
        <v>218509.5</v>
      </c>
      <c r="Y677" s="19"/>
      <c r="Z677" s="19"/>
      <c r="AA677" s="21">
        <f t="shared" si="374"/>
        <v>218509.5</v>
      </c>
      <c r="AB677" s="27">
        <v>1E-4</v>
      </c>
      <c r="AC677" s="86"/>
      <c r="AD677" s="84"/>
    </row>
    <row r="678" spans="1:30" s="2" customFormat="1" ht="23.25" x14ac:dyDescent="0.2">
      <c r="A678" s="154" t="s">
        <v>288</v>
      </c>
      <c r="B678" s="155"/>
      <c r="C678" s="155"/>
      <c r="D678" s="155"/>
      <c r="E678" s="155"/>
      <c r="F678" s="155"/>
      <c r="G678" s="155"/>
      <c r="H678" s="155"/>
      <c r="I678" s="156"/>
      <c r="J678" s="19">
        <v>67.900000000000006</v>
      </c>
      <c r="K678" s="19">
        <v>750</v>
      </c>
      <c r="L678" s="21">
        <f t="shared" si="370"/>
        <v>50925.000000000007</v>
      </c>
      <c r="M678" s="19">
        <v>2</v>
      </c>
      <c r="N678" s="19" t="s">
        <v>109</v>
      </c>
      <c r="O678" s="19">
        <v>100</v>
      </c>
      <c r="P678" s="19" t="s">
        <v>54</v>
      </c>
      <c r="Q678" s="19">
        <v>271.60000000000002</v>
      </c>
      <c r="R678" s="19"/>
      <c r="S678" s="19">
        <v>8650</v>
      </c>
      <c r="T678" s="19">
        <v>20</v>
      </c>
      <c r="U678" s="29">
        <v>0.75</v>
      </c>
      <c r="V678" s="21">
        <f t="shared" si="371"/>
        <v>1762005</v>
      </c>
      <c r="W678" s="21">
        <f t="shared" si="372"/>
        <v>587335</v>
      </c>
      <c r="X678" s="21">
        <f t="shared" si="373"/>
        <v>638260</v>
      </c>
      <c r="Y678" s="19"/>
      <c r="Z678" s="19"/>
      <c r="AA678" s="21">
        <f t="shared" si="374"/>
        <v>638260</v>
      </c>
      <c r="AB678" s="27">
        <v>2.0000000000000001E-4</v>
      </c>
      <c r="AC678" s="86"/>
      <c r="AD678" s="84"/>
    </row>
    <row r="679" spans="1:30" s="2" customFormat="1" ht="23.25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>
        <v>58</v>
      </c>
      <c r="K679" s="19">
        <v>750</v>
      </c>
      <c r="L679" s="21">
        <f t="shared" si="370"/>
        <v>43500</v>
      </c>
      <c r="M679" s="19">
        <v>1</v>
      </c>
      <c r="N679" s="19" t="s">
        <v>79</v>
      </c>
      <c r="O679" s="19">
        <v>504</v>
      </c>
      <c r="P679" s="19" t="s">
        <v>228</v>
      </c>
      <c r="Q679" s="19">
        <v>232</v>
      </c>
      <c r="R679" s="19"/>
      <c r="S679" s="19">
        <v>2200</v>
      </c>
      <c r="T679" s="19">
        <v>9</v>
      </c>
      <c r="U679" s="29">
        <v>0.35</v>
      </c>
      <c r="V679" s="21">
        <f t="shared" si="371"/>
        <v>178640</v>
      </c>
      <c r="W679" s="21">
        <f t="shared" si="372"/>
        <v>331760</v>
      </c>
      <c r="X679" s="21">
        <f t="shared" si="373"/>
        <v>375260</v>
      </c>
      <c r="Y679" s="19"/>
      <c r="Z679" s="19"/>
      <c r="AA679" s="21">
        <f t="shared" si="374"/>
        <v>375260</v>
      </c>
      <c r="AB679" s="27">
        <v>1E-4</v>
      </c>
      <c r="AC679" s="86"/>
      <c r="AD679" s="84"/>
    </row>
    <row r="680" spans="1:30" s="2" customFormat="1" ht="23.25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>
        <v>2017</v>
      </c>
      <c r="K680" s="19">
        <v>750</v>
      </c>
      <c r="L680" s="53">
        <f t="shared" si="370"/>
        <v>1512750</v>
      </c>
      <c r="M680" s="19">
        <v>1</v>
      </c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21">
        <f t="shared" si="373"/>
        <v>1512750</v>
      </c>
      <c r="Y680" s="19"/>
      <c r="Z680" s="19"/>
      <c r="AA680" s="21">
        <f t="shared" si="374"/>
        <v>1512750</v>
      </c>
      <c r="AB680" s="19"/>
      <c r="AC680" s="59"/>
      <c r="AD680" s="84">
        <f t="shared" si="347"/>
        <v>0</v>
      </c>
    </row>
    <row r="681" spans="1:30" s="2" customFormat="1" ht="23.25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53"/>
      <c r="M681" s="19"/>
      <c r="N681" s="19"/>
      <c r="O681" s="19"/>
      <c r="P681" s="19"/>
      <c r="Q681" s="39"/>
      <c r="R681" s="19"/>
      <c r="S681" s="19"/>
      <c r="T681" s="19"/>
      <c r="U681" s="19"/>
      <c r="V681" s="19"/>
      <c r="W681" s="19"/>
      <c r="X681" s="21"/>
      <c r="Y681" s="19"/>
      <c r="Z681" s="19"/>
      <c r="AA681" s="21"/>
      <c r="AB681" s="19"/>
      <c r="AC681" s="19"/>
      <c r="AD681" s="84">
        <f t="shared" si="347"/>
        <v>0</v>
      </c>
    </row>
    <row r="682" spans="1:30" s="2" customFormat="1" ht="23.25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53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21"/>
      <c r="Y682" s="19"/>
      <c r="Z682" s="19"/>
      <c r="AA682" s="21"/>
      <c r="AB682" s="19"/>
      <c r="AC682" s="19"/>
      <c r="AD682" s="84">
        <f t="shared" si="347"/>
        <v>0</v>
      </c>
    </row>
    <row r="683" spans="1:30" s="2" customFormat="1" ht="23.25" x14ac:dyDescent="0.2">
      <c r="A683" s="163" t="s">
        <v>289</v>
      </c>
      <c r="B683" s="164"/>
      <c r="C683" s="164"/>
      <c r="D683" s="164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92"/>
    </row>
    <row r="684" spans="1:30" s="4" customFormat="1" ht="20.25" x14ac:dyDescent="0.2">
      <c r="A684" s="19">
        <v>72</v>
      </c>
      <c r="B684" s="19" t="s">
        <v>290</v>
      </c>
      <c r="C684" s="19">
        <v>26</v>
      </c>
      <c r="D684" s="19">
        <v>2274</v>
      </c>
      <c r="E684" s="19" t="s">
        <v>281</v>
      </c>
      <c r="F684" s="19">
        <v>2</v>
      </c>
      <c r="G684" s="19">
        <v>0</v>
      </c>
      <c r="H684" s="19">
        <v>2</v>
      </c>
      <c r="I684" s="19">
        <v>77</v>
      </c>
      <c r="J684" s="16">
        <f>(G684*400)+(H684*100)+I684</f>
        <v>277</v>
      </c>
      <c r="K684" s="19">
        <v>250</v>
      </c>
      <c r="L684" s="21">
        <f t="shared" si="370"/>
        <v>69250</v>
      </c>
      <c r="M684" s="19">
        <v>1</v>
      </c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59"/>
      <c r="AD684" s="84">
        <f t="shared" si="347"/>
        <v>0</v>
      </c>
    </row>
    <row r="685" spans="1:30" ht="18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>
        <v>108.6875</v>
      </c>
      <c r="K685" s="19">
        <v>250</v>
      </c>
      <c r="L685" s="21">
        <f t="shared" si="370"/>
        <v>27171.875</v>
      </c>
      <c r="M685" s="19">
        <v>2</v>
      </c>
      <c r="N685" s="19" t="s">
        <v>109</v>
      </c>
      <c r="O685" s="19" t="s">
        <v>291</v>
      </c>
      <c r="P685" s="19" t="s">
        <v>292</v>
      </c>
      <c r="Q685" s="19">
        <v>434.75</v>
      </c>
      <c r="R685" s="19"/>
      <c r="S685" s="19">
        <v>7700</v>
      </c>
      <c r="T685" s="19">
        <v>6</v>
      </c>
      <c r="U685" s="29">
        <v>0.06</v>
      </c>
      <c r="V685" s="21">
        <f t="shared" ref="V685:V686" si="376">Q685*S685*U685</f>
        <v>200854.5</v>
      </c>
      <c r="W685" s="143">
        <f t="shared" ref="W685:W686" si="377">Q685*S685-V685</f>
        <v>3146720.5</v>
      </c>
      <c r="X685" s="21">
        <f t="shared" ref="X685:X686" si="378">L685+W685</f>
        <v>3173892.375</v>
      </c>
      <c r="Y685" s="19"/>
      <c r="Z685" s="19"/>
      <c r="AA685" s="21">
        <f t="shared" ref="AA685:AA687" si="379">X685-Z685</f>
        <v>3173892.375</v>
      </c>
      <c r="AB685" s="27">
        <v>3.0000000000000001E-3</v>
      </c>
      <c r="AC685" s="86">
        <f t="shared" ref="AC685:AC686" si="380">AA685*AB685</f>
        <v>9521.6771250000002</v>
      </c>
      <c r="AD685" s="84">
        <f t="shared" si="347"/>
        <v>9521.6771250000002</v>
      </c>
    </row>
    <row r="686" spans="1:30" ht="18" x14ac:dyDescent="0.2">
      <c r="A686" s="39"/>
      <c r="B686" s="39"/>
      <c r="C686" s="39"/>
      <c r="D686" s="39"/>
      <c r="E686" s="39"/>
      <c r="F686" s="39"/>
      <c r="G686" s="39"/>
      <c r="H686" s="39"/>
      <c r="I686" s="39"/>
      <c r="J686" s="39">
        <v>108.6875</v>
      </c>
      <c r="K686" s="39">
        <v>250</v>
      </c>
      <c r="L686" s="21">
        <f t="shared" si="370"/>
        <v>27171.875</v>
      </c>
      <c r="M686" s="39">
        <v>2</v>
      </c>
      <c r="N686" s="39" t="s">
        <v>109</v>
      </c>
      <c r="O686" s="39" t="s">
        <v>291</v>
      </c>
      <c r="P686" s="39" t="s">
        <v>292</v>
      </c>
      <c r="Q686" s="39">
        <v>434.75</v>
      </c>
      <c r="R686" s="39"/>
      <c r="S686" s="39">
        <v>7700</v>
      </c>
      <c r="T686" s="39">
        <v>6</v>
      </c>
      <c r="U686" s="41">
        <v>0.06</v>
      </c>
      <c r="V686" s="21">
        <f t="shared" si="376"/>
        <v>200854.5</v>
      </c>
      <c r="W686" s="143">
        <f t="shared" si="377"/>
        <v>3146720.5</v>
      </c>
      <c r="X686" s="21">
        <f t="shared" si="378"/>
        <v>3173892.375</v>
      </c>
      <c r="Y686" s="39"/>
      <c r="Z686" s="39"/>
      <c r="AA686" s="21">
        <f t="shared" si="379"/>
        <v>3173892.375</v>
      </c>
      <c r="AB686" s="42">
        <v>3.0000000000000001E-3</v>
      </c>
      <c r="AC686" s="86">
        <f t="shared" si="380"/>
        <v>9521.6771250000002</v>
      </c>
      <c r="AD686" s="84">
        <f t="shared" si="347"/>
        <v>9521.6771250000002</v>
      </c>
    </row>
    <row r="687" spans="1:30" ht="18" x14ac:dyDescent="0.2">
      <c r="A687" s="39"/>
      <c r="B687" s="39"/>
      <c r="C687" s="39"/>
      <c r="D687" s="39"/>
      <c r="E687" s="39"/>
      <c r="F687" s="39"/>
      <c r="G687" s="39"/>
      <c r="H687" s="39"/>
      <c r="I687" s="39"/>
      <c r="J687" s="39">
        <v>59.62</v>
      </c>
      <c r="K687" s="39">
        <v>250</v>
      </c>
      <c r="L687" s="21">
        <f t="shared" si="370"/>
        <v>14905</v>
      </c>
      <c r="M687" s="39">
        <v>5</v>
      </c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21"/>
      <c r="Y687" s="39"/>
      <c r="Z687" s="39"/>
      <c r="AA687" s="21">
        <f t="shared" si="379"/>
        <v>0</v>
      </c>
      <c r="AB687" s="42"/>
      <c r="AC687" s="86"/>
      <c r="AD687" s="84">
        <f t="shared" si="347"/>
        <v>0</v>
      </c>
    </row>
    <row r="688" spans="1:30" ht="18" x14ac:dyDescent="0.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74"/>
      <c r="AD688" s="84">
        <f t="shared" si="347"/>
        <v>0</v>
      </c>
    </row>
    <row r="689" spans="1:30" ht="18" x14ac:dyDescent="0.2">
      <c r="A689" s="163" t="s">
        <v>497</v>
      </c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4"/>
      <c r="U689" s="164"/>
      <c r="V689" s="164"/>
      <c r="W689" s="164"/>
      <c r="X689" s="164"/>
      <c r="Y689" s="164"/>
      <c r="Z689" s="164"/>
      <c r="AA689" s="164"/>
      <c r="AB689" s="164"/>
      <c r="AC689" s="164"/>
      <c r="AD689" s="92"/>
    </row>
    <row r="690" spans="1:30" ht="18" x14ac:dyDescent="0.2">
      <c r="A690" s="39">
        <v>73</v>
      </c>
      <c r="B690" s="39" t="s">
        <v>293</v>
      </c>
      <c r="C690" s="39">
        <v>871</v>
      </c>
      <c r="D690" s="39">
        <v>803</v>
      </c>
      <c r="E690" s="39" t="s">
        <v>281</v>
      </c>
      <c r="F690" s="39">
        <v>2</v>
      </c>
      <c r="G690" s="39">
        <v>9</v>
      </c>
      <c r="H690" s="39">
        <v>1</v>
      </c>
      <c r="I690" s="39">
        <v>88</v>
      </c>
      <c r="J690" s="16">
        <f>(G690*400)+(H690*100)+I690</f>
        <v>3788</v>
      </c>
      <c r="K690" s="39">
        <v>375</v>
      </c>
      <c r="L690" s="53">
        <f t="shared" ref="L690:L693" si="381">J690*K690</f>
        <v>1420500</v>
      </c>
      <c r="M690" s="39">
        <v>1</v>
      </c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74"/>
      <c r="AD690" s="84">
        <f t="shared" si="347"/>
        <v>0</v>
      </c>
    </row>
    <row r="691" spans="1:30" ht="18" x14ac:dyDescent="0.2">
      <c r="A691" s="39"/>
      <c r="B691" s="39"/>
      <c r="C691" s="39"/>
      <c r="D691" s="39"/>
      <c r="E691" s="39"/>
      <c r="F691" s="39"/>
      <c r="G691" s="39"/>
      <c r="H691" s="39"/>
      <c r="I691" s="39"/>
      <c r="J691" s="39">
        <v>96.75</v>
      </c>
      <c r="K691" s="39">
        <v>375</v>
      </c>
      <c r="L691" s="21">
        <f t="shared" si="381"/>
        <v>36281.25</v>
      </c>
      <c r="M691" s="39">
        <v>2</v>
      </c>
      <c r="N691" s="39" t="s">
        <v>53</v>
      </c>
      <c r="O691" s="39">
        <v>100</v>
      </c>
      <c r="P691" s="39" t="s">
        <v>54</v>
      </c>
      <c r="Q691" s="39">
        <v>387</v>
      </c>
      <c r="R691" s="39"/>
      <c r="S691" s="39">
        <v>8200</v>
      </c>
      <c r="T691" s="39">
        <v>60</v>
      </c>
      <c r="U691" s="41">
        <v>0.85</v>
      </c>
      <c r="V691" s="21">
        <f t="shared" ref="V691:V693" si="382">Q691*S691*U691</f>
        <v>2697390</v>
      </c>
      <c r="W691" s="21">
        <f t="shared" ref="W691:W693" si="383">Q691*S691-V691</f>
        <v>476010</v>
      </c>
      <c r="X691" s="21">
        <f t="shared" ref="X691:X694" si="384">L691+W691</f>
        <v>512291.25</v>
      </c>
      <c r="Y691" s="39"/>
      <c r="Z691" s="39"/>
      <c r="AA691" s="21">
        <f t="shared" ref="AA691:AA694" si="385">X691-Z691</f>
        <v>512291.25</v>
      </c>
      <c r="AB691" s="42">
        <v>2.0000000000000001E-4</v>
      </c>
      <c r="AC691" s="86"/>
      <c r="AD691" s="84"/>
    </row>
    <row r="692" spans="1:30" ht="18" x14ac:dyDescent="0.2">
      <c r="A692" s="39"/>
      <c r="B692" s="39"/>
      <c r="C692" s="39"/>
      <c r="D692" s="39"/>
      <c r="E692" s="39"/>
      <c r="F692" s="39"/>
      <c r="G692" s="39"/>
      <c r="H692" s="39"/>
      <c r="I692" s="39"/>
      <c r="J692" s="39">
        <v>52.5</v>
      </c>
      <c r="K692" s="39">
        <v>375</v>
      </c>
      <c r="L692" s="21">
        <f t="shared" ref="L692" si="386">J692*K692</f>
        <v>19687.5</v>
      </c>
      <c r="M692" s="39">
        <v>2</v>
      </c>
      <c r="N692" s="39" t="s">
        <v>79</v>
      </c>
      <c r="O692" s="39">
        <v>100</v>
      </c>
      <c r="P692" s="39" t="s">
        <v>184</v>
      </c>
      <c r="Q692" s="39">
        <v>210</v>
      </c>
      <c r="R692" s="39"/>
      <c r="S692" s="39">
        <v>2650</v>
      </c>
      <c r="T692" s="39">
        <v>33</v>
      </c>
      <c r="U692" s="41">
        <v>0.93</v>
      </c>
      <c r="V692" s="21">
        <f t="shared" si="382"/>
        <v>517545</v>
      </c>
      <c r="W692" s="21">
        <f t="shared" si="383"/>
        <v>38955</v>
      </c>
      <c r="X692" s="21">
        <f t="shared" si="384"/>
        <v>58642.5</v>
      </c>
      <c r="Y692" s="39"/>
      <c r="Z692" s="39"/>
      <c r="AA692" s="21">
        <f t="shared" si="385"/>
        <v>58642.5</v>
      </c>
      <c r="AB692" s="42">
        <v>3.0000000000000001E-3</v>
      </c>
      <c r="AC692" s="86">
        <f t="shared" ref="AC692:AC694" si="387">AA692*AB692</f>
        <v>175.92750000000001</v>
      </c>
      <c r="AD692" s="84">
        <f t="shared" si="347"/>
        <v>175.92750000000001</v>
      </c>
    </row>
    <row r="693" spans="1:30" ht="18" x14ac:dyDescent="0.2">
      <c r="A693" s="39"/>
      <c r="B693" s="39"/>
      <c r="C693" s="39"/>
      <c r="D693" s="39"/>
      <c r="E693" s="39"/>
      <c r="F693" s="39"/>
      <c r="G693" s="39"/>
      <c r="H693" s="39"/>
      <c r="I693" s="39"/>
      <c r="J693" s="39">
        <v>256.75</v>
      </c>
      <c r="K693" s="39">
        <v>375</v>
      </c>
      <c r="L693" s="21">
        <f t="shared" si="381"/>
        <v>96281.25</v>
      </c>
      <c r="M693" s="39">
        <v>2</v>
      </c>
      <c r="N693" s="39" t="s">
        <v>79</v>
      </c>
      <c r="O693" s="39">
        <v>504</v>
      </c>
      <c r="P693" s="39" t="s">
        <v>155</v>
      </c>
      <c r="Q693" s="39">
        <v>1027</v>
      </c>
      <c r="R693" s="39"/>
      <c r="S693" s="39">
        <v>2200</v>
      </c>
      <c r="T693" s="39">
        <v>30</v>
      </c>
      <c r="U693" s="41">
        <v>0.93</v>
      </c>
      <c r="V693" s="21">
        <f t="shared" si="382"/>
        <v>2101242</v>
      </c>
      <c r="W693" s="21">
        <f t="shared" si="383"/>
        <v>158158</v>
      </c>
      <c r="X693" s="21">
        <f t="shared" si="384"/>
        <v>254439.25</v>
      </c>
      <c r="Y693" s="39"/>
      <c r="Z693" s="39"/>
      <c r="AA693" s="21">
        <f t="shared" si="385"/>
        <v>254439.25</v>
      </c>
      <c r="AB693" s="42">
        <v>1E-4</v>
      </c>
      <c r="AC693" s="86"/>
      <c r="AD693" s="84"/>
    </row>
    <row r="694" spans="1:30" ht="20.25" customHeight="1" x14ac:dyDescent="0.2">
      <c r="A694" s="39"/>
      <c r="B694" s="39"/>
      <c r="C694" s="39"/>
      <c r="D694" s="39"/>
      <c r="E694" s="39"/>
      <c r="F694" s="39"/>
      <c r="G694" s="39"/>
      <c r="H694" s="39"/>
      <c r="I694" s="39"/>
      <c r="J694" s="39">
        <v>3382</v>
      </c>
      <c r="K694" s="39">
        <v>375</v>
      </c>
      <c r="L694" s="53">
        <f>J694*K694</f>
        <v>1268250</v>
      </c>
      <c r="M694" s="39">
        <v>2</v>
      </c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21">
        <f t="shared" si="384"/>
        <v>1268250</v>
      </c>
      <c r="Y694" s="39"/>
      <c r="Z694" s="39"/>
      <c r="AA694" s="21">
        <f t="shared" si="385"/>
        <v>1268250</v>
      </c>
      <c r="AB694" s="39"/>
      <c r="AC694" s="86">
        <f t="shared" si="387"/>
        <v>0</v>
      </c>
      <c r="AD694" s="84">
        <f t="shared" si="347"/>
        <v>0</v>
      </c>
    </row>
    <row r="695" spans="1:30" ht="0.75" hidden="1" customHeight="1" x14ac:dyDescent="0.2">
      <c r="A695" s="152"/>
      <c r="B695" s="153"/>
      <c r="C695" s="153"/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  <c r="AA695" s="153"/>
      <c r="AB695" s="153"/>
      <c r="AC695" s="153"/>
      <c r="AD695" s="84">
        <f t="shared" si="347"/>
        <v>0</v>
      </c>
    </row>
    <row r="696" spans="1:30" ht="18" hidden="1" x14ac:dyDescent="0.2">
      <c r="A696" s="39"/>
      <c r="B696" s="39"/>
      <c r="C696" s="39"/>
      <c r="D696" s="39"/>
      <c r="E696" s="39"/>
      <c r="F696" s="39"/>
      <c r="G696" s="39"/>
      <c r="H696" s="39"/>
      <c r="I696" s="39"/>
      <c r="J696" s="14"/>
      <c r="K696" s="39"/>
      <c r="L696" s="21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74"/>
      <c r="AD696" s="84">
        <f t="shared" si="347"/>
        <v>0</v>
      </c>
    </row>
    <row r="697" spans="1:30" ht="18" hidden="1" x14ac:dyDescent="0.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21"/>
      <c r="M697" s="39"/>
      <c r="N697" s="39"/>
      <c r="O697" s="39"/>
      <c r="P697" s="39"/>
      <c r="Q697" s="39"/>
      <c r="R697" s="39"/>
      <c r="S697" s="39"/>
      <c r="T697" s="39"/>
      <c r="U697" s="41"/>
      <c r="V697" s="21"/>
      <c r="W697" s="21"/>
      <c r="X697" s="21"/>
      <c r="Y697" s="39"/>
      <c r="Z697" s="39"/>
      <c r="AA697" s="21"/>
      <c r="AB697" s="42"/>
      <c r="AC697" s="86"/>
      <c r="AD697" s="84">
        <f t="shared" si="347"/>
        <v>0</v>
      </c>
    </row>
    <row r="698" spans="1:30" ht="18" hidden="1" x14ac:dyDescent="0.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21"/>
      <c r="M698" s="39"/>
      <c r="N698" s="39"/>
      <c r="O698" s="39"/>
      <c r="P698" s="39"/>
      <c r="Q698" s="39"/>
      <c r="R698" s="39"/>
      <c r="S698" s="39"/>
      <c r="T698" s="39"/>
      <c r="U698" s="41"/>
      <c r="V698" s="21"/>
      <c r="W698" s="21"/>
      <c r="X698" s="21"/>
      <c r="Y698" s="39"/>
      <c r="Z698" s="39"/>
      <c r="AA698" s="21"/>
      <c r="AB698" s="42"/>
      <c r="AC698" s="86"/>
      <c r="AD698" s="84">
        <f t="shared" si="347"/>
        <v>0</v>
      </c>
    </row>
    <row r="699" spans="1:30" ht="18" hidden="1" x14ac:dyDescent="0.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21"/>
      <c r="M699" s="39"/>
      <c r="N699" s="39"/>
      <c r="O699" s="39"/>
      <c r="P699" s="39"/>
      <c r="Q699" s="39"/>
      <c r="R699" s="39"/>
      <c r="S699" s="39"/>
      <c r="T699" s="39"/>
      <c r="U699" s="41"/>
      <c r="V699" s="21"/>
      <c r="W699" s="21"/>
      <c r="X699" s="21"/>
      <c r="Y699" s="39"/>
      <c r="Z699" s="39"/>
      <c r="AA699" s="21"/>
      <c r="AB699" s="42"/>
      <c r="AC699" s="86"/>
      <c r="AD699" s="84">
        <f t="shared" si="347"/>
        <v>0</v>
      </c>
    </row>
    <row r="700" spans="1:30" ht="14.25" hidden="1" customHeight="1" x14ac:dyDescent="0.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21"/>
      <c r="M700" s="39"/>
      <c r="N700" s="39"/>
      <c r="O700" s="39"/>
      <c r="P700" s="39"/>
      <c r="Q700" s="39"/>
      <c r="R700" s="39"/>
      <c r="S700" s="39"/>
      <c r="T700" s="39"/>
      <c r="U700" s="41"/>
      <c r="V700" s="21"/>
      <c r="W700" s="21"/>
      <c r="X700" s="21"/>
      <c r="Y700" s="39"/>
      <c r="Z700" s="39"/>
      <c r="AA700" s="21"/>
      <c r="AB700" s="42"/>
      <c r="AC700" s="86"/>
      <c r="AD700" s="84">
        <f t="shared" si="347"/>
        <v>0</v>
      </c>
    </row>
    <row r="701" spans="1:30" ht="13.5" hidden="1" customHeight="1" x14ac:dyDescent="0.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21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21"/>
      <c r="AB701" s="39"/>
      <c r="AC701" s="74"/>
      <c r="AD701" s="84">
        <f t="shared" si="347"/>
        <v>0</v>
      </c>
    </row>
    <row r="702" spans="1:30" ht="18" hidden="1" x14ac:dyDescent="0.2">
      <c r="A702" s="152"/>
      <c r="B702" s="153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  <c r="AA702" s="153"/>
      <c r="AB702" s="153"/>
      <c r="AC702" s="153"/>
      <c r="AD702" s="84">
        <f t="shared" si="347"/>
        <v>0</v>
      </c>
    </row>
    <row r="703" spans="1:30" ht="18" hidden="1" x14ac:dyDescent="0.2">
      <c r="A703" s="39"/>
      <c r="B703" s="39"/>
      <c r="C703" s="39"/>
      <c r="D703" s="39"/>
      <c r="E703" s="39"/>
      <c r="F703" s="39"/>
      <c r="G703" s="39"/>
      <c r="H703" s="39"/>
      <c r="I703" s="39"/>
      <c r="J703" s="14"/>
      <c r="K703" s="39"/>
      <c r="L703" s="21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74"/>
      <c r="AD703" s="84">
        <f t="shared" ref="AD703:AD736" si="388">AA703*AB703</f>
        <v>0</v>
      </c>
    </row>
    <row r="704" spans="1:30" ht="18" hidden="1" x14ac:dyDescent="0.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21"/>
      <c r="M704" s="39"/>
      <c r="N704" s="39"/>
      <c r="O704" s="39"/>
      <c r="P704" s="39"/>
      <c r="Q704" s="39"/>
      <c r="R704" s="39"/>
      <c r="S704" s="39"/>
      <c r="T704" s="39"/>
      <c r="U704" s="41"/>
      <c r="V704" s="21"/>
      <c r="W704" s="21"/>
      <c r="X704" s="21"/>
      <c r="Y704" s="39"/>
      <c r="Z704" s="39"/>
      <c r="AA704" s="21"/>
      <c r="AB704" s="42"/>
      <c r="AC704" s="86"/>
      <c r="AD704" s="84">
        <f t="shared" si="388"/>
        <v>0</v>
      </c>
    </row>
    <row r="705" spans="1:30" ht="18" hidden="1" x14ac:dyDescent="0.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21"/>
      <c r="M705" s="39"/>
      <c r="N705" s="39"/>
      <c r="O705" s="39"/>
      <c r="P705" s="39"/>
      <c r="Q705" s="39"/>
      <c r="R705" s="39"/>
      <c r="S705" s="39"/>
      <c r="T705" s="39"/>
      <c r="U705" s="41"/>
      <c r="V705" s="21"/>
      <c r="W705" s="21"/>
      <c r="X705" s="21"/>
      <c r="Y705" s="39"/>
      <c r="Z705" s="39"/>
      <c r="AA705" s="21"/>
      <c r="AB705" s="42"/>
      <c r="AC705" s="86"/>
      <c r="AD705" s="84">
        <f t="shared" si="388"/>
        <v>0</v>
      </c>
    </row>
    <row r="706" spans="1:30" ht="18" hidden="1" x14ac:dyDescent="0.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21"/>
      <c r="M706" s="39"/>
      <c r="N706" s="39"/>
      <c r="O706" s="39"/>
      <c r="P706" s="39"/>
      <c r="Q706" s="39"/>
      <c r="R706" s="39"/>
      <c r="S706" s="39"/>
      <c r="T706" s="39"/>
      <c r="U706" s="41"/>
      <c r="V706" s="21"/>
      <c r="W706" s="21"/>
      <c r="X706" s="21"/>
      <c r="Y706" s="39"/>
      <c r="Z706" s="39"/>
      <c r="AA706" s="21"/>
      <c r="AB706" s="42"/>
      <c r="AC706" s="86"/>
      <c r="AD706" s="84">
        <f t="shared" si="388"/>
        <v>0</v>
      </c>
    </row>
    <row r="707" spans="1:30" ht="18" hidden="1" x14ac:dyDescent="0.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21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21"/>
      <c r="Y707" s="39"/>
      <c r="Z707" s="39"/>
      <c r="AA707" s="21"/>
      <c r="AB707" s="39"/>
      <c r="AC707" s="86"/>
      <c r="AD707" s="84">
        <f t="shared" si="388"/>
        <v>0</v>
      </c>
    </row>
    <row r="708" spans="1:30" ht="18" hidden="1" x14ac:dyDescent="0.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74"/>
      <c r="AD708" s="84">
        <f t="shared" si="388"/>
        <v>0</v>
      </c>
    </row>
    <row r="709" spans="1:30" ht="0.75" customHeight="1" x14ac:dyDescent="0.2">
      <c r="A709" s="152" t="s">
        <v>294</v>
      </c>
      <c r="B709" s="153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  <c r="AA709" s="153"/>
      <c r="AB709" s="153"/>
      <c r="AC709" s="153"/>
      <c r="AD709" s="84">
        <f t="shared" si="388"/>
        <v>0</v>
      </c>
    </row>
    <row r="710" spans="1:30" ht="18" hidden="1" x14ac:dyDescent="0.2">
      <c r="A710" s="39">
        <v>14</v>
      </c>
      <c r="B710" s="39" t="s">
        <v>295</v>
      </c>
      <c r="C710" s="39">
        <v>562</v>
      </c>
      <c r="D710" s="39">
        <v>1094</v>
      </c>
      <c r="E710" s="39" t="s">
        <v>69</v>
      </c>
      <c r="F710" s="39">
        <v>2</v>
      </c>
      <c r="G710" s="39">
        <v>0</v>
      </c>
      <c r="H710" s="39">
        <v>2</v>
      </c>
      <c r="I710" s="39">
        <v>66</v>
      </c>
      <c r="J710" s="16">
        <f>(G710*400)+(H710*100)+I710</f>
        <v>266</v>
      </c>
      <c r="K710" s="39">
        <v>1500</v>
      </c>
      <c r="L710" s="21">
        <f t="shared" ref="L710:L713" si="389">J710*K710</f>
        <v>399000</v>
      </c>
      <c r="M710" s="39">
        <v>1</v>
      </c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74"/>
      <c r="AD710" s="84">
        <f t="shared" si="388"/>
        <v>0</v>
      </c>
    </row>
    <row r="711" spans="1:30" ht="18" hidden="1" x14ac:dyDescent="0.2">
      <c r="A711" s="39"/>
      <c r="B711" s="39"/>
      <c r="C711" s="39"/>
      <c r="D711" s="39"/>
      <c r="E711" s="39"/>
      <c r="F711" s="39"/>
      <c r="G711" s="39"/>
      <c r="H711" s="39"/>
      <c r="I711" s="39"/>
      <c r="J711" s="39">
        <v>40</v>
      </c>
      <c r="K711" s="39">
        <v>1500</v>
      </c>
      <c r="L711" s="21">
        <f t="shared" si="389"/>
        <v>60000</v>
      </c>
      <c r="M711" s="39">
        <v>2</v>
      </c>
      <c r="N711" s="39" t="s">
        <v>53</v>
      </c>
      <c r="O711" s="39">
        <v>100</v>
      </c>
      <c r="P711" s="39" t="s">
        <v>54</v>
      </c>
      <c r="Q711" s="39">
        <v>160</v>
      </c>
      <c r="R711" s="39"/>
      <c r="S711" s="39">
        <v>6900</v>
      </c>
      <c r="T711" s="39">
        <v>42</v>
      </c>
      <c r="U711" s="41">
        <v>0.85</v>
      </c>
      <c r="V711" s="21">
        <f t="shared" ref="V711:V713" si="390">Q711*S711*U711</f>
        <v>938400</v>
      </c>
      <c r="W711" s="21">
        <f t="shared" ref="W711:W713" si="391">Q711*S711-V711</f>
        <v>165600</v>
      </c>
      <c r="X711" s="21">
        <f t="shared" ref="X711:X713" si="392">L711+W711</f>
        <v>225600</v>
      </c>
      <c r="Y711" s="39"/>
      <c r="Z711" s="39"/>
      <c r="AA711" s="21">
        <f t="shared" ref="AA711:AA713" si="393">X711-Z711</f>
        <v>225600</v>
      </c>
      <c r="AB711" s="42">
        <v>2.0000000000000001E-4</v>
      </c>
      <c r="AC711" s="86"/>
      <c r="AD711" s="84">
        <f t="shared" si="388"/>
        <v>45.120000000000005</v>
      </c>
    </row>
    <row r="712" spans="1:30" ht="18" hidden="1" x14ac:dyDescent="0.2">
      <c r="A712" s="39"/>
      <c r="B712" s="39"/>
      <c r="C712" s="39"/>
      <c r="D712" s="39"/>
      <c r="E712" s="39"/>
      <c r="F712" s="39"/>
      <c r="G712" s="39"/>
      <c r="H712" s="39"/>
      <c r="I712" s="39"/>
      <c r="J712" s="39">
        <v>146.9</v>
      </c>
      <c r="K712" s="39">
        <v>1500</v>
      </c>
      <c r="L712" s="21">
        <f t="shared" si="389"/>
        <v>220350</v>
      </c>
      <c r="M712" s="39">
        <v>2</v>
      </c>
      <c r="N712" s="39" t="s">
        <v>53</v>
      </c>
      <c r="O712" s="39">
        <v>504</v>
      </c>
      <c r="P712" s="39" t="s">
        <v>78</v>
      </c>
      <c r="Q712" s="39">
        <v>587.6</v>
      </c>
      <c r="R712" s="39"/>
      <c r="S712" s="39">
        <v>2600</v>
      </c>
      <c r="T712" s="39">
        <v>42</v>
      </c>
      <c r="U712" s="41">
        <v>0.85</v>
      </c>
      <c r="V712" s="21">
        <f t="shared" si="390"/>
        <v>1298596</v>
      </c>
      <c r="W712" s="21">
        <f t="shared" si="391"/>
        <v>229164</v>
      </c>
      <c r="X712" s="21">
        <f t="shared" si="392"/>
        <v>449514</v>
      </c>
      <c r="Y712" s="39"/>
      <c r="Z712" s="39"/>
      <c r="AA712" s="21">
        <f t="shared" si="393"/>
        <v>449514</v>
      </c>
      <c r="AB712" s="42">
        <v>2.0000000000000001E-4</v>
      </c>
      <c r="AC712" s="86"/>
      <c r="AD712" s="84">
        <f t="shared" si="388"/>
        <v>89.902799999999999</v>
      </c>
    </row>
    <row r="713" spans="1:30" ht="18" hidden="1" x14ac:dyDescent="0.2">
      <c r="A713" s="39"/>
      <c r="B713" s="39"/>
      <c r="C713" s="39"/>
      <c r="D713" s="39"/>
      <c r="E713" s="39"/>
      <c r="F713" s="39"/>
      <c r="G713" s="39"/>
      <c r="H713" s="39"/>
      <c r="I713" s="39"/>
      <c r="J713" s="39">
        <v>68.495000000000005</v>
      </c>
      <c r="K713" s="39">
        <v>1500</v>
      </c>
      <c r="L713" s="21">
        <f t="shared" si="389"/>
        <v>102742.5</v>
      </c>
      <c r="M713" s="39">
        <v>2</v>
      </c>
      <c r="N713" s="39" t="s">
        <v>79</v>
      </c>
      <c r="O713" s="39">
        <v>512</v>
      </c>
      <c r="P713" s="39" t="s">
        <v>296</v>
      </c>
      <c r="Q713" s="39">
        <v>273.98</v>
      </c>
      <c r="R713" s="39"/>
      <c r="S713" s="39">
        <v>5400</v>
      </c>
      <c r="T713" s="39">
        <v>21</v>
      </c>
      <c r="U713" s="41">
        <v>0.93</v>
      </c>
      <c r="V713" s="21">
        <f t="shared" si="390"/>
        <v>1375927.56</v>
      </c>
      <c r="W713" s="21">
        <f t="shared" si="391"/>
        <v>103564.43999999994</v>
      </c>
      <c r="X713" s="21">
        <f t="shared" si="392"/>
        <v>206306.93999999994</v>
      </c>
      <c r="Y713" s="39"/>
      <c r="Z713" s="39"/>
      <c r="AA713" s="21">
        <f t="shared" si="393"/>
        <v>206306.93999999994</v>
      </c>
      <c r="AB713" s="42">
        <v>3.0000000000000001E-3</v>
      </c>
      <c r="AC713" s="86">
        <f t="shared" ref="AC713" si="394">AA713*AB713</f>
        <v>618.92081999999982</v>
      </c>
      <c r="AD713" s="84">
        <f t="shared" si="388"/>
        <v>618.92081999999982</v>
      </c>
    </row>
    <row r="714" spans="1:30" ht="18" hidden="1" x14ac:dyDescent="0.2">
      <c r="AD714" s="84">
        <f t="shared" si="388"/>
        <v>0</v>
      </c>
    </row>
    <row r="715" spans="1:30" ht="0.75" hidden="1" customHeight="1" x14ac:dyDescent="0.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74"/>
      <c r="AD715" s="84">
        <f t="shared" si="388"/>
        <v>0</v>
      </c>
    </row>
    <row r="716" spans="1:30" ht="18" hidden="1" x14ac:dyDescent="0.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74"/>
      <c r="AD716" s="84">
        <f t="shared" si="388"/>
        <v>0</v>
      </c>
    </row>
    <row r="717" spans="1:30" ht="18" hidden="1" x14ac:dyDescent="0.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74"/>
      <c r="AD717" s="84">
        <f t="shared" si="388"/>
        <v>0</v>
      </c>
    </row>
    <row r="718" spans="1:30" ht="18" hidden="1" x14ac:dyDescent="0.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74"/>
      <c r="AD718" s="84">
        <f t="shared" si="388"/>
        <v>0</v>
      </c>
    </row>
    <row r="719" spans="1:30" ht="18" hidden="1" x14ac:dyDescent="0.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74"/>
      <c r="AD719" s="84">
        <f t="shared" si="388"/>
        <v>0</v>
      </c>
    </row>
    <row r="720" spans="1:30" ht="18" hidden="1" x14ac:dyDescent="0.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74"/>
      <c r="AD720" s="84">
        <f t="shared" si="388"/>
        <v>0</v>
      </c>
    </row>
    <row r="721" spans="1:30" ht="18" hidden="1" x14ac:dyDescent="0.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74"/>
      <c r="AD721" s="84">
        <f t="shared" si="388"/>
        <v>0</v>
      </c>
    </row>
    <row r="722" spans="1:30" ht="18" hidden="1" x14ac:dyDescent="0.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74"/>
      <c r="AD722" s="84">
        <f t="shared" si="388"/>
        <v>0</v>
      </c>
    </row>
    <row r="723" spans="1:30" ht="18" hidden="1" x14ac:dyDescent="0.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74"/>
      <c r="AD723" s="84">
        <f t="shared" si="388"/>
        <v>0</v>
      </c>
    </row>
    <row r="724" spans="1:30" ht="18" hidden="1" x14ac:dyDescent="0.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74"/>
      <c r="AD724" s="84">
        <f t="shared" si="388"/>
        <v>0</v>
      </c>
    </row>
    <row r="725" spans="1:30" ht="18" hidden="1" x14ac:dyDescent="0.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74"/>
      <c r="AD725" s="84">
        <f t="shared" si="388"/>
        <v>0</v>
      </c>
    </row>
    <row r="726" spans="1:30" ht="18" hidden="1" x14ac:dyDescent="0.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74"/>
      <c r="AD726" s="84">
        <f t="shared" si="388"/>
        <v>0</v>
      </c>
    </row>
    <row r="727" spans="1:30" ht="18" hidden="1" x14ac:dyDescent="0.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74"/>
      <c r="AD727" s="84">
        <f t="shared" si="388"/>
        <v>0</v>
      </c>
    </row>
    <row r="728" spans="1:30" ht="18" hidden="1" x14ac:dyDescent="0.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74"/>
      <c r="AD728" s="84">
        <f t="shared" si="388"/>
        <v>0</v>
      </c>
    </row>
    <row r="729" spans="1:30" ht="0.75" hidden="1" customHeight="1" x14ac:dyDescent="0.2">
      <c r="A729" s="152"/>
      <c r="B729" s="153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  <c r="AA729" s="153"/>
      <c r="AB729" s="153"/>
      <c r="AC729" s="153"/>
      <c r="AD729" s="84">
        <f t="shared" si="388"/>
        <v>0</v>
      </c>
    </row>
    <row r="730" spans="1:30" ht="18" hidden="1" x14ac:dyDescent="0.2">
      <c r="A730" s="39"/>
      <c r="B730" s="39"/>
      <c r="C730" s="39"/>
      <c r="D730" s="39"/>
      <c r="E730" s="39"/>
      <c r="F730" s="39"/>
      <c r="G730" s="39"/>
      <c r="H730" s="39"/>
      <c r="I730" s="39"/>
      <c r="J730" s="14"/>
      <c r="K730" s="39"/>
      <c r="L730" s="21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74"/>
      <c r="AD730" s="84">
        <f t="shared" si="388"/>
        <v>0</v>
      </c>
    </row>
    <row r="731" spans="1:30" ht="18" hidden="1" x14ac:dyDescent="0.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21"/>
      <c r="M731" s="39"/>
      <c r="N731" s="39"/>
      <c r="O731" s="39"/>
      <c r="P731" s="39"/>
      <c r="Q731" s="39"/>
      <c r="R731" s="39"/>
      <c r="S731" s="39"/>
      <c r="T731" s="39"/>
      <c r="U731" s="41"/>
      <c r="V731" s="21"/>
      <c r="W731" s="21"/>
      <c r="X731" s="21"/>
      <c r="Y731" s="39"/>
      <c r="Z731" s="39"/>
      <c r="AA731" s="21"/>
      <c r="AB731" s="42"/>
      <c r="AC731" s="86"/>
      <c r="AD731" s="84">
        <f t="shared" si="388"/>
        <v>0</v>
      </c>
    </row>
    <row r="732" spans="1:30" ht="18" hidden="1" x14ac:dyDescent="0.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21"/>
      <c r="M732" s="39"/>
      <c r="N732" s="39"/>
      <c r="O732" s="39"/>
      <c r="P732" s="39"/>
      <c r="Q732" s="39"/>
      <c r="R732" s="39"/>
      <c r="S732" s="39"/>
      <c r="T732" s="39"/>
      <c r="U732" s="41"/>
      <c r="V732" s="21"/>
      <c r="W732" s="21"/>
      <c r="X732" s="21"/>
      <c r="Y732" s="39"/>
      <c r="Z732" s="39"/>
      <c r="AA732" s="21"/>
      <c r="AB732" s="42"/>
      <c r="AC732" s="86"/>
      <c r="AD732" s="84">
        <f t="shared" si="388"/>
        <v>0</v>
      </c>
    </row>
    <row r="733" spans="1:30" ht="18" hidden="1" x14ac:dyDescent="0.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21"/>
      <c r="M733" s="39"/>
      <c r="N733" s="39"/>
      <c r="O733" s="39"/>
      <c r="P733" s="39"/>
      <c r="Q733" s="39"/>
      <c r="R733" s="39"/>
      <c r="S733" s="39"/>
      <c r="T733" s="39"/>
      <c r="U733" s="41"/>
      <c r="V733" s="21"/>
      <c r="W733" s="21"/>
      <c r="X733" s="21"/>
      <c r="Y733" s="39"/>
      <c r="Z733" s="39"/>
      <c r="AA733" s="21"/>
      <c r="AB733" s="42"/>
      <c r="AC733" s="86"/>
      <c r="AD733" s="84">
        <f t="shared" si="388"/>
        <v>0</v>
      </c>
    </row>
    <row r="734" spans="1:30" ht="18" x14ac:dyDescent="0.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21"/>
      <c r="M734" s="39"/>
      <c r="N734" s="39"/>
      <c r="O734" s="39"/>
      <c r="P734" s="39"/>
      <c r="Q734" s="39"/>
      <c r="R734" s="39"/>
      <c r="S734" s="39"/>
      <c r="T734" s="39"/>
      <c r="U734" s="41"/>
      <c r="V734" s="21"/>
      <c r="W734" s="21"/>
      <c r="X734" s="21"/>
      <c r="Y734" s="39"/>
      <c r="Z734" s="39"/>
      <c r="AA734" s="21"/>
      <c r="AB734" s="42"/>
      <c r="AC734" s="86"/>
      <c r="AD734" s="84">
        <f t="shared" si="388"/>
        <v>0</v>
      </c>
    </row>
    <row r="735" spans="1:30" ht="18" x14ac:dyDescent="0.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21"/>
      <c r="M735" s="39"/>
      <c r="N735" s="39"/>
      <c r="O735" s="39"/>
      <c r="P735" s="39"/>
      <c r="Q735" s="39"/>
      <c r="R735" s="39"/>
      <c r="S735" s="39"/>
      <c r="T735" s="39"/>
      <c r="U735" s="41"/>
      <c r="V735" s="21"/>
      <c r="W735" s="21"/>
      <c r="X735" s="21"/>
      <c r="Y735" s="39"/>
      <c r="Z735" s="39"/>
      <c r="AA735" s="21"/>
      <c r="AB735" s="42"/>
      <c r="AC735" s="86"/>
      <c r="AD735" s="84">
        <f t="shared" si="388"/>
        <v>0</v>
      </c>
    </row>
    <row r="736" spans="1:30" ht="12.75" customHeight="1" x14ac:dyDescent="0.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21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21"/>
      <c r="Y736" s="39"/>
      <c r="Z736" s="39"/>
      <c r="AA736" s="21"/>
      <c r="AB736" s="39"/>
      <c r="AC736" s="74"/>
      <c r="AD736" s="84">
        <f t="shared" si="388"/>
        <v>0</v>
      </c>
    </row>
    <row r="737" spans="1:30" ht="21.75" customHeight="1" x14ac:dyDescent="0.2">
      <c r="A737" s="152" t="s">
        <v>297</v>
      </c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92"/>
    </row>
    <row r="738" spans="1:30" ht="21" customHeight="1" x14ac:dyDescent="0.2">
      <c r="A738" s="39">
        <v>74</v>
      </c>
      <c r="B738" s="39" t="s">
        <v>298</v>
      </c>
      <c r="C738" s="39">
        <v>726</v>
      </c>
      <c r="D738" s="39">
        <v>1134</v>
      </c>
      <c r="E738" s="39" t="s">
        <v>281</v>
      </c>
      <c r="F738" s="39">
        <v>2</v>
      </c>
      <c r="G738" s="39">
        <v>1</v>
      </c>
      <c r="H738" s="39">
        <v>0</v>
      </c>
      <c r="I738" s="39">
        <v>28</v>
      </c>
      <c r="J738" s="16">
        <f>(G738*400)+(H738*100)+I738</f>
        <v>428</v>
      </c>
      <c r="K738" s="39">
        <v>325</v>
      </c>
      <c r="L738" s="21">
        <f t="shared" ref="L738:L755" si="395">J738*K738</f>
        <v>139100</v>
      </c>
      <c r="M738" s="39">
        <v>1</v>
      </c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74"/>
      <c r="AD738" s="84">
        <f t="shared" ref="AD738:AD748" si="396">AA738*AB738</f>
        <v>0</v>
      </c>
    </row>
    <row r="739" spans="1:30" ht="18" x14ac:dyDescent="0.2">
      <c r="A739" s="39"/>
      <c r="B739" s="39"/>
      <c r="C739" s="39"/>
      <c r="D739" s="39"/>
      <c r="E739" s="39"/>
      <c r="F739" s="39"/>
      <c r="G739" s="39"/>
      <c r="H739" s="39"/>
      <c r="I739" s="39"/>
      <c r="J739" s="39">
        <v>67.5</v>
      </c>
      <c r="K739" s="39">
        <v>325</v>
      </c>
      <c r="L739" s="21">
        <f t="shared" si="395"/>
        <v>21937.5</v>
      </c>
      <c r="M739" s="39">
        <v>2</v>
      </c>
      <c r="N739" s="39" t="s">
        <v>53</v>
      </c>
      <c r="O739" s="39">
        <v>100</v>
      </c>
      <c r="P739" s="39" t="s">
        <v>54</v>
      </c>
      <c r="Q739" s="39">
        <v>270</v>
      </c>
      <c r="R739" s="39"/>
      <c r="S739" s="39">
        <v>8200</v>
      </c>
      <c r="T739" s="39">
        <v>22</v>
      </c>
      <c r="U739" s="41">
        <v>0.85</v>
      </c>
      <c r="V739" s="21">
        <f t="shared" ref="V739:V743" si="397">Q739*S739*U739</f>
        <v>1881900</v>
      </c>
      <c r="W739" s="21">
        <f t="shared" ref="W739:W743" si="398">Q739*S739-V739</f>
        <v>332100</v>
      </c>
      <c r="X739" s="21">
        <f t="shared" ref="X739:X744" si="399">L739+W739</f>
        <v>354037.5</v>
      </c>
      <c r="Y739" s="39"/>
      <c r="Z739" s="39"/>
      <c r="AA739" s="21">
        <f t="shared" ref="AA739:AA744" si="400">X739-Z739</f>
        <v>354037.5</v>
      </c>
      <c r="AB739" s="42">
        <v>2.0000000000000001E-4</v>
      </c>
      <c r="AC739" s="86"/>
      <c r="AD739" s="84"/>
    </row>
    <row r="740" spans="1:30" ht="18" x14ac:dyDescent="0.2">
      <c r="A740" s="39"/>
      <c r="B740" s="39"/>
      <c r="C740" s="39"/>
      <c r="D740" s="39"/>
      <c r="E740" s="39"/>
      <c r="F740" s="39"/>
      <c r="G740" s="39"/>
      <c r="H740" s="39"/>
      <c r="I740" s="39"/>
      <c r="J740" s="39">
        <v>121.875</v>
      </c>
      <c r="K740" s="39">
        <v>325</v>
      </c>
      <c r="L740" s="21">
        <f t="shared" si="395"/>
        <v>39609.375</v>
      </c>
      <c r="M740" s="39">
        <v>2</v>
      </c>
      <c r="N740" s="39" t="s">
        <v>79</v>
      </c>
      <c r="O740" s="39">
        <v>504</v>
      </c>
      <c r="P740" s="39" t="s">
        <v>199</v>
      </c>
      <c r="Q740" s="39">
        <v>420</v>
      </c>
      <c r="R740" s="39"/>
      <c r="S740" s="39">
        <v>2200</v>
      </c>
      <c r="T740" s="39">
        <v>10</v>
      </c>
      <c r="U740" s="41">
        <v>0.4</v>
      </c>
      <c r="V740" s="21">
        <f t="shared" si="397"/>
        <v>369600</v>
      </c>
      <c r="W740" s="21">
        <f t="shared" si="398"/>
        <v>554400</v>
      </c>
      <c r="X740" s="21">
        <f t="shared" si="399"/>
        <v>594009.375</v>
      </c>
      <c r="Y740" s="39"/>
      <c r="Z740" s="39"/>
      <c r="AA740" s="21">
        <f t="shared" si="400"/>
        <v>594009.375</v>
      </c>
      <c r="AB740" s="42">
        <v>1E-4</v>
      </c>
      <c r="AC740" s="86"/>
      <c r="AD740" s="84"/>
    </row>
    <row r="741" spans="1:30" ht="18" x14ac:dyDescent="0.2">
      <c r="A741" s="39"/>
      <c r="B741" s="39"/>
      <c r="C741" s="39"/>
      <c r="D741" s="39"/>
      <c r="E741" s="39"/>
      <c r="F741" s="39"/>
      <c r="G741" s="39"/>
      <c r="H741" s="39"/>
      <c r="I741" s="39"/>
      <c r="J741" s="39">
        <v>105</v>
      </c>
      <c r="K741" s="39">
        <v>325</v>
      </c>
      <c r="L741" s="21">
        <f t="shared" si="395"/>
        <v>34125</v>
      </c>
      <c r="M741" s="39">
        <v>2</v>
      </c>
      <c r="N741" s="39" t="s">
        <v>109</v>
      </c>
      <c r="O741" s="39">
        <v>100</v>
      </c>
      <c r="P741" s="39" t="s">
        <v>54</v>
      </c>
      <c r="Q741" s="39">
        <v>200</v>
      </c>
      <c r="R741" s="39"/>
      <c r="S741" s="39">
        <v>8650</v>
      </c>
      <c r="T741" s="39">
        <v>10</v>
      </c>
      <c r="U741" s="41">
        <v>0.1</v>
      </c>
      <c r="V741" s="21">
        <f t="shared" si="397"/>
        <v>173000</v>
      </c>
      <c r="W741" s="142">
        <f t="shared" si="398"/>
        <v>1557000</v>
      </c>
      <c r="X741" s="21">
        <f t="shared" si="399"/>
        <v>1591125</v>
      </c>
      <c r="Y741" s="39"/>
      <c r="Z741" s="39"/>
      <c r="AA741" s="21">
        <f t="shared" si="400"/>
        <v>1591125</v>
      </c>
      <c r="AB741" s="42">
        <v>2.0000000000000001E-4</v>
      </c>
      <c r="AC741" s="86"/>
      <c r="AD741" s="84"/>
    </row>
    <row r="742" spans="1:30" ht="18" x14ac:dyDescent="0.2">
      <c r="A742" s="39"/>
      <c r="B742" s="39"/>
      <c r="C742" s="39"/>
      <c r="D742" s="39"/>
      <c r="E742" s="39"/>
      <c r="F742" s="39"/>
      <c r="G742" s="39"/>
      <c r="H742" s="39"/>
      <c r="I742" s="39"/>
      <c r="J742" s="39">
        <v>10</v>
      </c>
      <c r="K742" s="39">
        <v>325</v>
      </c>
      <c r="L742" s="21">
        <f t="shared" si="395"/>
        <v>3250</v>
      </c>
      <c r="M742" s="39">
        <v>2</v>
      </c>
      <c r="N742" s="39" t="s">
        <v>109</v>
      </c>
      <c r="O742" s="39">
        <v>504</v>
      </c>
      <c r="P742" s="39" t="s">
        <v>63</v>
      </c>
      <c r="Q742" s="39">
        <v>40</v>
      </c>
      <c r="R742" s="39"/>
      <c r="S742" s="39">
        <v>2650</v>
      </c>
      <c r="T742" s="39">
        <v>13</v>
      </c>
      <c r="U742" s="41">
        <v>0.16</v>
      </c>
      <c r="V742" s="21">
        <f t="shared" si="397"/>
        <v>16960</v>
      </c>
      <c r="W742" s="21">
        <f t="shared" si="398"/>
        <v>89040</v>
      </c>
      <c r="X742" s="21">
        <f t="shared" si="399"/>
        <v>92290</v>
      </c>
      <c r="Y742" s="39"/>
      <c r="Z742" s="39"/>
      <c r="AA742" s="21">
        <f t="shared" si="400"/>
        <v>92290</v>
      </c>
      <c r="AB742" s="42">
        <v>3.0000000000000001E-3</v>
      </c>
      <c r="AC742" s="86">
        <f t="shared" ref="AC742:AC744" si="401">AA742*AB742</f>
        <v>276.87</v>
      </c>
      <c r="AD742" s="84">
        <f t="shared" si="396"/>
        <v>276.87</v>
      </c>
    </row>
    <row r="743" spans="1:30" ht="18" x14ac:dyDescent="0.2">
      <c r="A743" s="39"/>
      <c r="B743" s="39"/>
      <c r="C743" s="39"/>
      <c r="D743" s="39"/>
      <c r="E743" s="39"/>
      <c r="F743" s="39"/>
      <c r="G743" s="39"/>
      <c r="H743" s="39"/>
      <c r="I743" s="39"/>
      <c r="J743" s="39">
        <v>42.5</v>
      </c>
      <c r="K743" s="39">
        <v>325</v>
      </c>
      <c r="L743" s="21">
        <f t="shared" si="395"/>
        <v>13812.5</v>
      </c>
      <c r="M743" s="39">
        <v>2</v>
      </c>
      <c r="N743" s="39" t="s">
        <v>109</v>
      </c>
      <c r="O743" s="39">
        <v>100</v>
      </c>
      <c r="P743" s="39" t="s">
        <v>54</v>
      </c>
      <c r="Q743" s="39">
        <v>170</v>
      </c>
      <c r="R743" s="39"/>
      <c r="S743" s="39">
        <v>8650</v>
      </c>
      <c r="T743" s="39">
        <v>10</v>
      </c>
      <c r="U743" s="41">
        <v>0.1</v>
      </c>
      <c r="V743" s="21">
        <f t="shared" si="397"/>
        <v>147050</v>
      </c>
      <c r="W743" s="142">
        <f t="shared" si="398"/>
        <v>1323450</v>
      </c>
      <c r="X743" s="21">
        <f t="shared" si="399"/>
        <v>1337262.5</v>
      </c>
      <c r="Y743" s="39"/>
      <c r="Z743" s="39"/>
      <c r="AA743" s="21">
        <f t="shared" si="400"/>
        <v>1337262.5</v>
      </c>
      <c r="AB743" s="42">
        <v>2.0000000000000001E-4</v>
      </c>
      <c r="AC743" s="86"/>
      <c r="AD743" s="84"/>
    </row>
    <row r="744" spans="1:30" ht="17.25" customHeight="1" x14ac:dyDescent="0.2">
      <c r="A744" s="39"/>
      <c r="B744" s="39"/>
      <c r="C744" s="39"/>
      <c r="D744" s="39"/>
      <c r="E744" s="39"/>
      <c r="F744" s="39"/>
      <c r="G744" s="39"/>
      <c r="H744" s="39"/>
      <c r="I744" s="39"/>
      <c r="J744" s="39">
        <v>108</v>
      </c>
      <c r="K744" s="39">
        <v>325</v>
      </c>
      <c r="L744" s="21">
        <f t="shared" si="395"/>
        <v>35100</v>
      </c>
      <c r="M744" s="39">
        <v>1</v>
      </c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21">
        <f t="shared" si="399"/>
        <v>35100</v>
      </c>
      <c r="Y744" s="39"/>
      <c r="Z744" s="39"/>
      <c r="AA744" s="21">
        <f t="shared" si="400"/>
        <v>35100</v>
      </c>
      <c r="AB744" s="39"/>
      <c r="AC744" s="86">
        <f t="shared" si="401"/>
        <v>0</v>
      </c>
      <c r="AD744" s="84">
        <f t="shared" si="396"/>
        <v>0</v>
      </c>
    </row>
    <row r="745" spans="1:30" ht="18" hidden="1" x14ac:dyDescent="0.2">
      <c r="A745" s="152" t="s">
        <v>299</v>
      </c>
      <c r="B745" s="153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53"/>
      <c r="AC745" s="153"/>
      <c r="AD745" s="92"/>
    </row>
    <row r="746" spans="1:30" ht="18" hidden="1" x14ac:dyDescent="0.2">
      <c r="A746" s="39"/>
      <c r="B746" s="39" t="s">
        <v>300</v>
      </c>
      <c r="C746" s="39">
        <v>850</v>
      </c>
      <c r="D746" s="39">
        <v>780</v>
      </c>
      <c r="E746" s="39" t="s">
        <v>281</v>
      </c>
      <c r="F746" s="39">
        <v>2</v>
      </c>
      <c r="G746" s="39">
        <v>6</v>
      </c>
      <c r="H746" s="39">
        <v>1</v>
      </c>
      <c r="I746" s="39">
        <v>12</v>
      </c>
      <c r="J746" s="16">
        <f>(G746*400)+(H746*100)+I746</f>
        <v>2512</v>
      </c>
      <c r="K746" s="39">
        <v>1500</v>
      </c>
      <c r="L746" s="53">
        <f t="shared" si="395"/>
        <v>3768000</v>
      </c>
      <c r="M746" s="39">
        <v>1</v>
      </c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74"/>
      <c r="AD746" s="84">
        <f t="shared" si="396"/>
        <v>0</v>
      </c>
    </row>
    <row r="747" spans="1:30" ht="18" hidden="1" x14ac:dyDescent="0.2">
      <c r="A747" s="165" t="s">
        <v>301</v>
      </c>
      <c r="B747" s="166"/>
      <c r="C747" s="166"/>
      <c r="D747" s="166"/>
      <c r="E747" s="166"/>
      <c r="F747" s="166"/>
      <c r="G747" s="166"/>
      <c r="H747" s="166"/>
      <c r="I747" s="167"/>
      <c r="J747" s="39">
        <v>113.733</v>
      </c>
      <c r="K747" s="39">
        <v>1500</v>
      </c>
      <c r="L747" s="21">
        <f t="shared" si="395"/>
        <v>170599.5</v>
      </c>
      <c r="M747" s="39">
        <v>2</v>
      </c>
      <c r="N747" s="39" t="s">
        <v>53</v>
      </c>
      <c r="O747" s="39">
        <v>100</v>
      </c>
      <c r="P747" s="39" t="s">
        <v>54</v>
      </c>
      <c r="Q747" s="39">
        <v>454.935</v>
      </c>
      <c r="R747" s="39"/>
      <c r="S747" s="39">
        <v>6900</v>
      </c>
      <c r="T747" s="39">
        <v>60</v>
      </c>
      <c r="U747" s="41">
        <v>0.85</v>
      </c>
      <c r="V747" s="21">
        <f t="shared" ref="V747:V754" si="402">Q747*S747*U747</f>
        <v>2668193.7749999999</v>
      </c>
      <c r="W747" s="21">
        <f t="shared" ref="W747:W754" si="403">Q747*S747-V747</f>
        <v>470857.72500000009</v>
      </c>
      <c r="X747" s="21">
        <f t="shared" ref="X747:X754" si="404">L747+W747</f>
        <v>641457.22500000009</v>
      </c>
      <c r="Y747" s="39"/>
      <c r="Z747" s="39"/>
      <c r="AA747" s="21">
        <f t="shared" ref="AA747:AA754" si="405">X747-Z747</f>
        <v>641457.22500000009</v>
      </c>
      <c r="AB747" s="42">
        <v>2.0000000000000001E-4</v>
      </c>
      <c r="AC747" s="86"/>
      <c r="AD747" s="84"/>
    </row>
    <row r="748" spans="1:30" ht="18" hidden="1" x14ac:dyDescent="0.2">
      <c r="A748" s="165" t="s">
        <v>302</v>
      </c>
      <c r="B748" s="166"/>
      <c r="C748" s="166"/>
      <c r="D748" s="166"/>
      <c r="E748" s="166"/>
      <c r="F748" s="166"/>
      <c r="G748" s="166"/>
      <c r="H748" s="166"/>
      <c r="I748" s="167"/>
      <c r="J748" s="39">
        <v>35.733750000000001</v>
      </c>
      <c r="K748" s="39">
        <v>1500</v>
      </c>
      <c r="L748" s="21">
        <f t="shared" si="395"/>
        <v>53600.625</v>
      </c>
      <c r="M748" s="39">
        <v>2</v>
      </c>
      <c r="N748" s="39" t="s">
        <v>53</v>
      </c>
      <c r="O748" s="39">
        <v>100</v>
      </c>
      <c r="P748" s="39" t="s">
        <v>82</v>
      </c>
      <c r="Q748" s="39">
        <v>142.935</v>
      </c>
      <c r="R748" s="39"/>
      <c r="S748" s="39">
        <v>6900</v>
      </c>
      <c r="T748" s="39">
        <v>41</v>
      </c>
      <c r="U748" s="41">
        <v>0.85</v>
      </c>
      <c r="V748" s="21">
        <f t="shared" si="402"/>
        <v>838313.77500000002</v>
      </c>
      <c r="W748" s="21">
        <f t="shared" si="403"/>
        <v>147937.72499999998</v>
      </c>
      <c r="X748" s="21">
        <f t="shared" si="404"/>
        <v>201538.34999999998</v>
      </c>
      <c r="Y748" s="39"/>
      <c r="Z748" s="39"/>
      <c r="AA748" s="21">
        <f t="shared" si="405"/>
        <v>201538.34999999998</v>
      </c>
      <c r="AB748" s="42">
        <v>3.0000000000000001E-3</v>
      </c>
      <c r="AC748" s="86">
        <f t="shared" ref="AC748:AC754" si="406">AA748*AB748</f>
        <v>604.61505</v>
      </c>
      <c r="AD748" s="84">
        <f t="shared" si="396"/>
        <v>604.61505</v>
      </c>
    </row>
    <row r="749" spans="1:30" ht="18" hidden="1" x14ac:dyDescent="0.2">
      <c r="A749" s="165" t="s">
        <v>303</v>
      </c>
      <c r="B749" s="166"/>
      <c r="C749" s="166"/>
      <c r="D749" s="166"/>
      <c r="E749" s="166"/>
      <c r="F749" s="166"/>
      <c r="G749" s="166"/>
      <c r="H749" s="166"/>
      <c r="I749" s="167"/>
      <c r="J749" s="39">
        <v>28.414999999999999</v>
      </c>
      <c r="K749" s="39">
        <v>1500</v>
      </c>
      <c r="L749" s="21">
        <f t="shared" si="395"/>
        <v>42622.5</v>
      </c>
      <c r="M749" s="39">
        <v>2</v>
      </c>
      <c r="N749" s="39" t="s">
        <v>53</v>
      </c>
      <c r="O749" s="39">
        <v>100</v>
      </c>
      <c r="P749" s="39" t="s">
        <v>54</v>
      </c>
      <c r="Q749" s="39">
        <v>454.64</v>
      </c>
      <c r="R749" s="39"/>
      <c r="S749" s="39">
        <v>6900</v>
      </c>
      <c r="T749" s="39">
        <v>60</v>
      </c>
      <c r="U749" s="41">
        <v>0.85</v>
      </c>
      <c r="V749" s="21">
        <f t="shared" si="402"/>
        <v>2666463.6</v>
      </c>
      <c r="W749" s="21">
        <f t="shared" si="403"/>
        <v>470552.39999999991</v>
      </c>
      <c r="X749" s="21">
        <f t="shared" si="404"/>
        <v>513174.89999999991</v>
      </c>
      <c r="Y749" s="39"/>
      <c r="Z749" s="39"/>
      <c r="AA749" s="21">
        <f t="shared" si="405"/>
        <v>513174.89999999991</v>
      </c>
      <c r="AB749" s="42">
        <v>2.0000000000000001E-4</v>
      </c>
      <c r="AC749" s="86"/>
      <c r="AD749" s="84"/>
    </row>
    <row r="750" spans="1:30" ht="18" hidden="1" x14ac:dyDescent="0.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74"/>
      <c r="AD750" s="84">
        <f t="shared" ref="AD750:AD815" si="407">AA750*AB750</f>
        <v>0</v>
      </c>
    </row>
    <row r="751" spans="1:30" ht="18" hidden="1" x14ac:dyDescent="0.2">
      <c r="A751" s="165" t="s">
        <v>304</v>
      </c>
      <c r="B751" s="166"/>
      <c r="C751" s="166"/>
      <c r="D751" s="166"/>
      <c r="E751" s="166"/>
      <c r="F751" s="166"/>
      <c r="G751" s="166"/>
      <c r="H751" s="166"/>
      <c r="I751" s="167"/>
      <c r="J751" s="39">
        <v>48.75</v>
      </c>
      <c r="K751" s="39">
        <v>1500</v>
      </c>
      <c r="L751" s="21">
        <f t="shared" si="395"/>
        <v>73125</v>
      </c>
      <c r="M751" s="39">
        <v>2</v>
      </c>
      <c r="N751" s="39" t="s">
        <v>79</v>
      </c>
      <c r="O751" s="39">
        <v>504</v>
      </c>
      <c r="P751" s="39" t="s">
        <v>63</v>
      </c>
      <c r="Q751" s="39">
        <v>80</v>
      </c>
      <c r="R751" s="39"/>
      <c r="S751" s="39">
        <v>2600</v>
      </c>
      <c r="T751" s="39">
        <v>11</v>
      </c>
      <c r="U751" s="41">
        <v>0.45</v>
      </c>
      <c r="V751" s="21">
        <f t="shared" si="402"/>
        <v>93600</v>
      </c>
      <c r="W751" s="21">
        <f t="shared" si="403"/>
        <v>114400</v>
      </c>
      <c r="X751" s="21">
        <f t="shared" si="404"/>
        <v>187525</v>
      </c>
      <c r="Y751" s="39"/>
      <c r="Z751" s="39"/>
      <c r="AA751" s="21">
        <f t="shared" si="405"/>
        <v>187525</v>
      </c>
      <c r="AB751" s="42">
        <v>3.0000000000000001E-3</v>
      </c>
      <c r="AC751" s="86">
        <f t="shared" si="406"/>
        <v>562.57500000000005</v>
      </c>
      <c r="AD751" s="84">
        <f t="shared" si="407"/>
        <v>562.57500000000005</v>
      </c>
    </row>
    <row r="752" spans="1:30" ht="18" hidden="1" x14ac:dyDescent="0.2">
      <c r="A752" s="165" t="s">
        <v>305</v>
      </c>
      <c r="B752" s="166"/>
      <c r="C752" s="166"/>
      <c r="D752" s="166"/>
      <c r="E752" s="166"/>
      <c r="F752" s="166"/>
      <c r="G752" s="166"/>
      <c r="H752" s="166"/>
      <c r="I752" s="167"/>
      <c r="J752" s="39">
        <v>103.593</v>
      </c>
      <c r="K752" s="39">
        <v>1500</v>
      </c>
      <c r="L752" s="21">
        <f t="shared" si="395"/>
        <v>155389.5</v>
      </c>
      <c r="M752" s="39">
        <v>2</v>
      </c>
      <c r="N752" s="39" t="s">
        <v>53</v>
      </c>
      <c r="O752" s="39">
        <v>100</v>
      </c>
      <c r="P752" s="39" t="s">
        <v>54</v>
      </c>
      <c r="Q752" s="39">
        <v>414.375</v>
      </c>
      <c r="R752" s="39"/>
      <c r="S752" s="39">
        <v>6900</v>
      </c>
      <c r="T752" s="39">
        <v>60</v>
      </c>
      <c r="U752" s="41">
        <v>0.85</v>
      </c>
      <c r="V752" s="21">
        <f t="shared" si="402"/>
        <v>2430309.375</v>
      </c>
      <c r="W752" s="21">
        <f t="shared" si="403"/>
        <v>428878.125</v>
      </c>
      <c r="X752" s="21">
        <f t="shared" si="404"/>
        <v>584267.625</v>
      </c>
      <c r="Y752" s="39"/>
      <c r="Z752" s="39"/>
      <c r="AA752" s="21">
        <f t="shared" si="405"/>
        <v>584267.625</v>
      </c>
      <c r="AB752" s="42">
        <v>2.0000000000000001E-4</v>
      </c>
      <c r="AC752" s="86"/>
      <c r="AD752" s="84"/>
    </row>
    <row r="753" spans="1:30" ht="18" hidden="1" x14ac:dyDescent="0.2">
      <c r="A753" s="165" t="s">
        <v>306</v>
      </c>
      <c r="B753" s="166"/>
      <c r="C753" s="166"/>
      <c r="D753" s="166"/>
      <c r="E753" s="166"/>
      <c r="F753" s="166"/>
      <c r="G753" s="166"/>
      <c r="H753" s="166"/>
      <c r="I753" s="167"/>
      <c r="J753" s="39">
        <v>43.875</v>
      </c>
      <c r="K753" s="39">
        <v>1500</v>
      </c>
      <c r="L753" s="21">
        <f t="shared" si="395"/>
        <v>65812.5</v>
      </c>
      <c r="M753" s="39">
        <v>2</v>
      </c>
      <c r="N753" s="39" t="s">
        <v>53</v>
      </c>
      <c r="O753" s="39">
        <v>100</v>
      </c>
      <c r="P753" s="39" t="s">
        <v>54</v>
      </c>
      <c r="Q753" s="39">
        <v>175.5</v>
      </c>
      <c r="R753" s="39"/>
      <c r="S753" s="39">
        <v>6900</v>
      </c>
      <c r="T753" s="39">
        <v>60</v>
      </c>
      <c r="U753" s="41">
        <v>0.85</v>
      </c>
      <c r="V753" s="21">
        <f t="shared" si="402"/>
        <v>1029307.5</v>
      </c>
      <c r="W753" s="21">
        <f t="shared" si="403"/>
        <v>181642.5</v>
      </c>
      <c r="X753" s="21">
        <f t="shared" si="404"/>
        <v>247455</v>
      </c>
      <c r="Y753" s="39"/>
      <c r="Z753" s="39"/>
      <c r="AA753" s="21">
        <f t="shared" si="405"/>
        <v>247455</v>
      </c>
      <c r="AB753" s="42">
        <v>2.0000000000000001E-4</v>
      </c>
      <c r="AC753" s="86"/>
      <c r="AD753" s="84"/>
    </row>
    <row r="754" spans="1:30" ht="18" hidden="1" x14ac:dyDescent="0.2">
      <c r="A754" s="165" t="s">
        <v>307</v>
      </c>
      <c r="B754" s="166"/>
      <c r="C754" s="166"/>
      <c r="D754" s="166"/>
      <c r="E754" s="166"/>
      <c r="F754" s="166"/>
      <c r="G754" s="166"/>
      <c r="H754" s="166"/>
      <c r="I754" s="167"/>
      <c r="J754" s="39">
        <v>52.5</v>
      </c>
      <c r="K754" s="39">
        <v>1500</v>
      </c>
      <c r="L754" s="21">
        <f t="shared" si="395"/>
        <v>78750</v>
      </c>
      <c r="M754" s="39">
        <v>2</v>
      </c>
      <c r="N754" s="39" t="s">
        <v>79</v>
      </c>
      <c r="O754" s="39">
        <v>504</v>
      </c>
      <c r="P754" s="39" t="s">
        <v>63</v>
      </c>
      <c r="Q754" s="39">
        <v>210</v>
      </c>
      <c r="R754" s="39"/>
      <c r="S754" s="39">
        <v>2600</v>
      </c>
      <c r="T754" s="39">
        <v>19</v>
      </c>
      <c r="U754" s="41">
        <v>0.93</v>
      </c>
      <c r="V754" s="21">
        <f t="shared" si="402"/>
        <v>507780</v>
      </c>
      <c r="W754" s="21">
        <f t="shared" si="403"/>
        <v>38220</v>
      </c>
      <c r="X754" s="21">
        <f t="shared" si="404"/>
        <v>116970</v>
      </c>
      <c r="Y754" s="39"/>
      <c r="Z754" s="39"/>
      <c r="AA754" s="21">
        <f t="shared" si="405"/>
        <v>116970</v>
      </c>
      <c r="AB754" s="42">
        <v>3.0000000000000001E-3</v>
      </c>
      <c r="AC754" s="86">
        <f t="shared" si="406"/>
        <v>350.91</v>
      </c>
      <c r="AD754" s="84">
        <f t="shared" si="407"/>
        <v>350.91</v>
      </c>
    </row>
    <row r="755" spans="1:30" ht="18" hidden="1" x14ac:dyDescent="0.2">
      <c r="A755" s="165"/>
      <c r="B755" s="166"/>
      <c r="C755" s="166"/>
      <c r="D755" s="166"/>
      <c r="E755" s="166"/>
      <c r="F755" s="166"/>
      <c r="G755" s="166"/>
      <c r="H755" s="166"/>
      <c r="I755" s="167"/>
      <c r="J755" s="39">
        <v>2085.4002500000001</v>
      </c>
      <c r="K755" s="39">
        <v>1500</v>
      </c>
      <c r="L755" s="53">
        <f t="shared" si="395"/>
        <v>3128100.375</v>
      </c>
      <c r="M755" s="39">
        <v>1</v>
      </c>
      <c r="N755" s="39" t="s">
        <v>308</v>
      </c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74"/>
      <c r="AD755" s="84">
        <f t="shared" si="407"/>
        <v>0</v>
      </c>
    </row>
    <row r="756" spans="1:30" ht="1.5" hidden="1" customHeight="1" x14ac:dyDescent="0.2">
      <c r="A756" s="160"/>
      <c r="B756" s="161"/>
      <c r="C756" s="161"/>
      <c r="D756" s="161"/>
      <c r="E756" s="161"/>
      <c r="F756" s="161"/>
      <c r="G756" s="161"/>
      <c r="H756" s="161"/>
      <c r="I756" s="162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74"/>
      <c r="AD756" s="84">
        <f t="shared" si="407"/>
        <v>0</v>
      </c>
    </row>
    <row r="757" spans="1:30" ht="18" hidden="1" x14ac:dyDescent="0.2">
      <c r="A757" s="157" t="s">
        <v>151</v>
      </c>
      <c r="B757" s="158"/>
      <c r="C757" s="158"/>
      <c r="D757" s="158"/>
      <c r="E757" s="158"/>
      <c r="F757" s="15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9"/>
      <c r="AD757" s="92"/>
    </row>
    <row r="758" spans="1:30" ht="18" hidden="1" x14ac:dyDescent="0.2">
      <c r="A758" s="19">
        <v>81</v>
      </c>
      <c r="B758" s="19" t="s">
        <v>152</v>
      </c>
      <c r="C758" s="19">
        <v>691</v>
      </c>
      <c r="D758" s="19">
        <v>705</v>
      </c>
      <c r="E758" s="19" t="s">
        <v>112</v>
      </c>
      <c r="F758" s="19">
        <v>2</v>
      </c>
      <c r="G758" s="19">
        <v>2</v>
      </c>
      <c r="H758" s="19">
        <v>1</v>
      </c>
      <c r="I758" s="19">
        <v>62</v>
      </c>
      <c r="J758" s="95">
        <f>(G758*400)+(H758*100)+I758</f>
        <v>962</v>
      </c>
      <c r="K758" s="19">
        <v>500</v>
      </c>
      <c r="L758" s="21">
        <f t="shared" ref="L758:L762" si="408">J758*K758</f>
        <v>481000</v>
      </c>
      <c r="M758" s="19">
        <v>1</v>
      </c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84"/>
    </row>
    <row r="759" spans="1:30" ht="18" hidden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>
        <v>76</v>
      </c>
      <c r="K759" s="19">
        <v>500</v>
      </c>
      <c r="L759" s="21">
        <f t="shared" si="408"/>
        <v>38000</v>
      </c>
      <c r="M759" s="19">
        <v>2</v>
      </c>
      <c r="N759" s="19">
        <v>100</v>
      </c>
      <c r="O759" s="19" t="s">
        <v>53</v>
      </c>
      <c r="P759" s="19" t="s">
        <v>54</v>
      </c>
      <c r="Q759" s="19">
        <v>304</v>
      </c>
      <c r="R759" s="19"/>
      <c r="S759" s="19">
        <v>6900</v>
      </c>
      <c r="T759" s="19">
        <v>18</v>
      </c>
      <c r="U759" s="29">
        <v>0.65</v>
      </c>
      <c r="V759" s="21">
        <f t="shared" ref="V759:V761" si="409">Q759*S759*U759</f>
        <v>1363440</v>
      </c>
      <c r="W759" s="21">
        <f t="shared" ref="W759:W761" si="410">Q759*S759-V759</f>
        <v>734160</v>
      </c>
      <c r="X759" s="21">
        <f t="shared" ref="X759:X762" si="411">L759+W759</f>
        <v>772160</v>
      </c>
      <c r="Y759" s="19"/>
      <c r="Z759" s="19"/>
      <c r="AA759" s="21">
        <f t="shared" ref="AA759:AA762" si="412">X759-Z759</f>
        <v>772160</v>
      </c>
      <c r="AB759" s="27">
        <v>2.0000000000000001E-4</v>
      </c>
      <c r="AC759" s="26">
        <f t="shared" ref="AC759:AC762" si="413">AA759*AB759</f>
        <v>154.43200000000002</v>
      </c>
      <c r="AD759" s="84"/>
    </row>
    <row r="760" spans="1:30" ht="18" hidden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>
        <v>57</v>
      </c>
      <c r="K760" s="19">
        <v>500</v>
      </c>
      <c r="L760" s="21">
        <f t="shared" si="408"/>
        <v>28500</v>
      </c>
      <c r="M760" s="19">
        <v>3</v>
      </c>
      <c r="N760" s="19">
        <v>504</v>
      </c>
      <c r="O760" s="19" t="s">
        <v>53</v>
      </c>
      <c r="P760" s="19" t="s">
        <v>82</v>
      </c>
      <c r="Q760" s="19">
        <v>228</v>
      </c>
      <c r="R760" s="19"/>
      <c r="S760" s="19">
        <v>2600</v>
      </c>
      <c r="T760" s="19">
        <v>20</v>
      </c>
      <c r="U760" s="29">
        <v>0.75</v>
      </c>
      <c r="V760" s="21">
        <f t="shared" si="409"/>
        <v>444600</v>
      </c>
      <c r="W760" s="21">
        <f t="shared" si="410"/>
        <v>148200</v>
      </c>
      <c r="X760" s="21">
        <f t="shared" si="411"/>
        <v>176700</v>
      </c>
      <c r="Y760" s="19"/>
      <c r="Z760" s="19"/>
      <c r="AA760" s="21">
        <f t="shared" si="412"/>
        <v>176700</v>
      </c>
      <c r="AB760" s="27">
        <v>3.0000000000000001E-3</v>
      </c>
      <c r="AC760" s="26">
        <f t="shared" si="413"/>
        <v>530.1</v>
      </c>
      <c r="AD760" s="84">
        <f t="shared" si="407"/>
        <v>530.1</v>
      </c>
    </row>
    <row r="761" spans="1:30" ht="18" hidden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>
        <v>42.75</v>
      </c>
      <c r="K761" s="19">
        <v>500</v>
      </c>
      <c r="L761" s="21">
        <f t="shared" si="408"/>
        <v>21375</v>
      </c>
      <c r="M761" s="19">
        <v>2</v>
      </c>
      <c r="N761" s="19">
        <v>504</v>
      </c>
      <c r="O761" s="19" t="s">
        <v>79</v>
      </c>
      <c r="P761" s="19" t="s">
        <v>78</v>
      </c>
      <c r="Q761" s="19">
        <v>171</v>
      </c>
      <c r="R761" s="19"/>
      <c r="S761" s="19">
        <v>2600</v>
      </c>
      <c r="T761" s="19">
        <v>2</v>
      </c>
      <c r="U761" s="29">
        <v>0.06</v>
      </c>
      <c r="V761" s="21">
        <f t="shared" si="409"/>
        <v>26676</v>
      </c>
      <c r="W761" s="21">
        <f t="shared" si="410"/>
        <v>417924</v>
      </c>
      <c r="X761" s="21">
        <f t="shared" si="411"/>
        <v>439299</v>
      </c>
      <c r="Y761" s="19"/>
      <c r="Z761" s="19"/>
      <c r="AA761" s="21">
        <f t="shared" si="412"/>
        <v>439299</v>
      </c>
      <c r="AB761" s="27">
        <v>2.0000000000000001E-4</v>
      </c>
      <c r="AC761" s="26">
        <f t="shared" si="413"/>
        <v>87.859800000000007</v>
      </c>
      <c r="AD761" s="84"/>
    </row>
    <row r="762" spans="1:30" ht="18" hidden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>
        <v>615</v>
      </c>
      <c r="K762" s="19">
        <v>500</v>
      </c>
      <c r="L762" s="21">
        <f t="shared" si="408"/>
        <v>307500</v>
      </c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21">
        <f t="shared" si="411"/>
        <v>307500</v>
      </c>
      <c r="Y762" s="19"/>
      <c r="Z762" s="19"/>
      <c r="AA762" s="21">
        <f t="shared" si="412"/>
        <v>307500</v>
      </c>
      <c r="AB762" s="19"/>
      <c r="AC762" s="26">
        <f t="shared" si="413"/>
        <v>0</v>
      </c>
      <c r="AD762" s="84"/>
    </row>
    <row r="763" spans="1:30" ht="18" hidden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30">
        <f>SUM(AC759:AC762)</f>
        <v>772.3918000000001</v>
      </c>
      <c r="AD763" s="84"/>
    </row>
    <row r="764" spans="1:30" ht="18" hidden="1" x14ac:dyDescent="0.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74"/>
      <c r="AD764" s="84"/>
    </row>
    <row r="765" spans="1:30" ht="18" hidden="1" x14ac:dyDescent="0.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74"/>
      <c r="AD765" s="84"/>
    </row>
    <row r="766" spans="1:30" ht="18" hidden="1" x14ac:dyDescent="0.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74"/>
      <c r="AD766" s="84">
        <f t="shared" si="407"/>
        <v>0</v>
      </c>
    </row>
    <row r="767" spans="1:30" ht="18" hidden="1" x14ac:dyDescent="0.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74"/>
      <c r="AD767" s="84">
        <f t="shared" si="407"/>
        <v>0</v>
      </c>
    </row>
    <row r="768" spans="1:30" ht="18" hidden="1" x14ac:dyDescent="0.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74"/>
      <c r="AD768" s="84">
        <f t="shared" si="407"/>
        <v>0</v>
      </c>
    </row>
    <row r="769" spans="1:30" ht="18" hidden="1" x14ac:dyDescent="0.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74"/>
      <c r="AD769" s="84">
        <f t="shared" si="407"/>
        <v>0</v>
      </c>
    </row>
    <row r="770" spans="1:30" ht="2.25" hidden="1" customHeight="1" x14ac:dyDescent="0.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74"/>
      <c r="AD770" s="84">
        <f t="shared" si="407"/>
        <v>0</v>
      </c>
    </row>
    <row r="771" spans="1:30" ht="18" x14ac:dyDescent="0.2">
      <c r="A771" s="152" t="s">
        <v>309</v>
      </c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  <c r="AA771" s="153"/>
      <c r="AB771" s="153"/>
      <c r="AC771" s="153"/>
      <c r="AD771" s="92"/>
    </row>
    <row r="772" spans="1:30" ht="18" x14ac:dyDescent="0.2">
      <c r="A772" s="39">
        <v>75</v>
      </c>
      <c r="B772" s="39" t="s">
        <v>310</v>
      </c>
      <c r="C772" s="39">
        <v>529</v>
      </c>
      <c r="D772" s="39">
        <v>964</v>
      </c>
      <c r="E772" s="39" t="s">
        <v>311</v>
      </c>
      <c r="F772" s="39">
        <v>2</v>
      </c>
      <c r="G772" s="39">
        <v>3</v>
      </c>
      <c r="H772" s="39">
        <v>3</v>
      </c>
      <c r="I772" s="39">
        <v>3</v>
      </c>
      <c r="J772" s="100">
        <f>(G772*400)+(H772*100)+I772</f>
        <v>1503</v>
      </c>
      <c r="K772" s="39">
        <v>1000</v>
      </c>
      <c r="L772" s="53">
        <f t="shared" ref="L772:L784" si="414">J772*K772</f>
        <v>1503000</v>
      </c>
      <c r="M772" s="39">
        <v>1</v>
      </c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74"/>
      <c r="AD772" s="84">
        <f t="shared" si="407"/>
        <v>0</v>
      </c>
    </row>
    <row r="773" spans="1:30" ht="18" x14ac:dyDescent="0.2">
      <c r="A773" s="160" t="s">
        <v>312</v>
      </c>
      <c r="B773" s="161"/>
      <c r="C773" s="161"/>
      <c r="D773" s="161"/>
      <c r="E773" s="161"/>
      <c r="F773" s="161"/>
      <c r="G773" s="161"/>
      <c r="H773" s="162"/>
      <c r="I773" s="39"/>
      <c r="J773" s="39">
        <v>56.25</v>
      </c>
      <c r="K773" s="39">
        <v>1000</v>
      </c>
      <c r="L773" s="21">
        <f t="shared" si="414"/>
        <v>56250</v>
      </c>
      <c r="M773" s="39">
        <v>2</v>
      </c>
      <c r="N773" s="39" t="s">
        <v>109</v>
      </c>
      <c r="O773" s="39">
        <v>100</v>
      </c>
      <c r="P773" s="39" t="s">
        <v>54</v>
      </c>
      <c r="Q773" s="39">
        <v>225</v>
      </c>
      <c r="R773" s="39"/>
      <c r="S773" s="39">
        <v>8650</v>
      </c>
      <c r="T773" s="39">
        <v>50</v>
      </c>
      <c r="U773" s="41">
        <v>0.76</v>
      </c>
      <c r="V773" s="21">
        <f t="shared" ref="V773:V775" si="415">Q773*S773*U773</f>
        <v>1479150</v>
      </c>
      <c r="W773" s="21">
        <f t="shared" ref="W773:W775" si="416">Q773*S773-V773</f>
        <v>467100</v>
      </c>
      <c r="X773" s="21">
        <f t="shared" ref="X773:X776" si="417">L773+W773</f>
        <v>523350</v>
      </c>
      <c r="Y773" s="39"/>
      <c r="Z773" s="39"/>
      <c r="AA773" s="21">
        <f t="shared" ref="AA773:AA776" si="418">X773-Z773</f>
        <v>523350</v>
      </c>
      <c r="AB773" s="42">
        <v>2.0000000000000001E-4</v>
      </c>
      <c r="AC773" s="86"/>
      <c r="AD773" s="84"/>
    </row>
    <row r="774" spans="1:30" ht="18" x14ac:dyDescent="0.2">
      <c r="A774" s="39"/>
      <c r="B774" s="39"/>
      <c r="C774" s="39"/>
      <c r="D774" s="39"/>
      <c r="E774" s="39"/>
      <c r="F774" s="39"/>
      <c r="G774" s="39"/>
      <c r="H774" s="39"/>
      <c r="I774" s="39"/>
      <c r="J774" s="39">
        <v>27.5</v>
      </c>
      <c r="K774" s="39">
        <v>1000</v>
      </c>
      <c r="L774" s="21">
        <f t="shared" si="414"/>
        <v>27500</v>
      </c>
      <c r="M774" s="39">
        <v>3</v>
      </c>
      <c r="N774" s="39" t="s">
        <v>109</v>
      </c>
      <c r="O774" s="39">
        <v>504</v>
      </c>
      <c r="P774" s="39" t="s">
        <v>63</v>
      </c>
      <c r="Q774" s="39">
        <v>110</v>
      </c>
      <c r="R774" s="39"/>
      <c r="S774" s="39">
        <v>2650</v>
      </c>
      <c r="T774" s="39">
        <v>23</v>
      </c>
      <c r="U774" s="41">
        <v>0.36</v>
      </c>
      <c r="V774" s="21">
        <f t="shared" si="415"/>
        <v>104940</v>
      </c>
      <c r="W774" s="21">
        <f t="shared" si="416"/>
        <v>186560</v>
      </c>
      <c r="X774" s="21">
        <f t="shared" si="417"/>
        <v>214060</v>
      </c>
      <c r="Y774" s="39"/>
      <c r="Z774" s="39"/>
      <c r="AA774" s="21">
        <f t="shared" si="418"/>
        <v>214060</v>
      </c>
      <c r="AB774" s="42">
        <v>3.0000000000000001E-3</v>
      </c>
      <c r="AC774" s="86">
        <f t="shared" ref="AC774" si="419">AA774*AB774</f>
        <v>642.18000000000006</v>
      </c>
      <c r="AD774" s="84">
        <f t="shared" si="407"/>
        <v>642.18000000000006</v>
      </c>
    </row>
    <row r="775" spans="1:30" ht="18" x14ac:dyDescent="0.2">
      <c r="A775" s="39"/>
      <c r="B775" s="39"/>
      <c r="C775" s="39"/>
      <c r="D775" s="39"/>
      <c r="E775" s="39"/>
      <c r="F775" s="39"/>
      <c r="G775" s="39"/>
      <c r="H775" s="39"/>
      <c r="I775" s="39"/>
      <c r="J775" s="39">
        <v>60</v>
      </c>
      <c r="K775" s="39">
        <v>1000</v>
      </c>
      <c r="L775" s="21">
        <f t="shared" si="414"/>
        <v>60000</v>
      </c>
      <c r="M775" s="39">
        <v>3</v>
      </c>
      <c r="N775" s="39" t="s">
        <v>79</v>
      </c>
      <c r="O775" s="39">
        <v>504</v>
      </c>
      <c r="P775" s="39" t="s">
        <v>231</v>
      </c>
      <c r="Q775" s="39">
        <v>240</v>
      </c>
      <c r="R775" s="39"/>
      <c r="S775" s="39">
        <v>2650</v>
      </c>
      <c r="T775" s="39">
        <v>20</v>
      </c>
      <c r="U775" s="41">
        <v>0.93</v>
      </c>
      <c r="V775" s="21">
        <f t="shared" si="415"/>
        <v>591480</v>
      </c>
      <c r="W775" s="21">
        <f t="shared" si="416"/>
        <v>44520</v>
      </c>
      <c r="X775" s="21">
        <f t="shared" si="417"/>
        <v>104520</v>
      </c>
      <c r="Y775" s="39"/>
      <c r="Z775" s="39"/>
      <c r="AA775" s="21">
        <f t="shared" si="418"/>
        <v>104520</v>
      </c>
      <c r="AB775" s="42">
        <v>2.0000000000000001E-4</v>
      </c>
      <c r="AC775" s="86"/>
      <c r="AD775" s="84"/>
    </row>
    <row r="776" spans="1:30" ht="18" x14ac:dyDescent="0.2">
      <c r="A776" s="39"/>
      <c r="B776" s="39"/>
      <c r="C776" s="39"/>
      <c r="D776" s="39"/>
      <c r="E776" s="39"/>
      <c r="F776" s="39"/>
      <c r="G776" s="39"/>
      <c r="H776" s="39"/>
      <c r="I776" s="39"/>
      <c r="J776" s="39">
        <v>1151.5</v>
      </c>
      <c r="K776" s="39">
        <v>1000</v>
      </c>
      <c r="L776" s="53">
        <f t="shared" si="414"/>
        <v>1151500</v>
      </c>
      <c r="M776" s="39">
        <v>1</v>
      </c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21">
        <f t="shared" si="417"/>
        <v>1151500</v>
      </c>
      <c r="Y776" s="39"/>
      <c r="Z776" s="39"/>
      <c r="AA776" s="21">
        <f t="shared" si="418"/>
        <v>1151500</v>
      </c>
      <c r="AB776" s="39"/>
      <c r="AC776" s="74"/>
      <c r="AD776" s="84">
        <f t="shared" si="407"/>
        <v>0</v>
      </c>
    </row>
    <row r="777" spans="1:30" ht="18" x14ac:dyDescent="0.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53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21"/>
      <c r="Y777" s="39"/>
      <c r="Z777" s="39"/>
      <c r="AA777" s="21"/>
      <c r="AB777" s="39"/>
      <c r="AC777" s="39"/>
      <c r="AD777" s="84"/>
    </row>
    <row r="778" spans="1:30" ht="18" x14ac:dyDescent="0.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53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21"/>
      <c r="Y778" s="39"/>
      <c r="Z778" s="39"/>
      <c r="AA778" s="21"/>
      <c r="AB778" s="39"/>
      <c r="AC778" s="39"/>
      <c r="AD778" s="84"/>
    </row>
    <row r="779" spans="1:30" ht="18" x14ac:dyDescent="0.2">
      <c r="A779" s="152" t="s">
        <v>315</v>
      </c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  <c r="AA779" s="153"/>
      <c r="AB779" s="153"/>
      <c r="AC779" s="153"/>
      <c r="AD779" s="92"/>
    </row>
    <row r="780" spans="1:30" ht="18" x14ac:dyDescent="0.2">
      <c r="A780" s="39">
        <v>76</v>
      </c>
      <c r="B780" s="39" t="s">
        <v>313</v>
      </c>
      <c r="C780" s="39">
        <v>524</v>
      </c>
      <c r="D780" s="39">
        <v>1527</v>
      </c>
      <c r="E780" s="39" t="s">
        <v>311</v>
      </c>
      <c r="F780" s="39">
        <v>2</v>
      </c>
      <c r="G780" s="39">
        <v>0</v>
      </c>
      <c r="H780" s="39">
        <v>1</v>
      </c>
      <c r="I780" s="39">
        <v>40</v>
      </c>
      <c r="J780" s="16">
        <f>(G780*400)+(H780*100)+I780</f>
        <v>140</v>
      </c>
      <c r="K780" s="39">
        <v>1000</v>
      </c>
      <c r="L780" s="21">
        <f t="shared" si="414"/>
        <v>140000</v>
      </c>
      <c r="M780" s="39">
        <v>1</v>
      </c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74"/>
      <c r="AD780" s="84">
        <f t="shared" si="407"/>
        <v>0</v>
      </c>
    </row>
    <row r="781" spans="1:30" ht="18" x14ac:dyDescent="0.2">
      <c r="A781" s="39"/>
      <c r="B781" s="39"/>
      <c r="C781" s="39"/>
      <c r="D781" s="39"/>
      <c r="E781" s="39"/>
      <c r="F781" s="39"/>
      <c r="G781" s="39"/>
      <c r="H781" s="39"/>
      <c r="I781" s="39"/>
      <c r="J781" s="39">
        <v>47.125</v>
      </c>
      <c r="K781" s="39">
        <v>1000</v>
      </c>
      <c r="L781" s="21">
        <f t="shared" si="414"/>
        <v>47125</v>
      </c>
      <c r="M781" s="39">
        <v>2</v>
      </c>
      <c r="N781" s="39" t="s">
        <v>109</v>
      </c>
      <c r="O781" s="39">
        <v>100</v>
      </c>
      <c r="P781" s="39" t="s">
        <v>54</v>
      </c>
      <c r="Q781" s="39">
        <v>188.5</v>
      </c>
      <c r="R781" s="39"/>
      <c r="S781" s="39">
        <v>8650</v>
      </c>
      <c r="T781" s="39">
        <v>50</v>
      </c>
      <c r="U781" s="41">
        <v>0.76</v>
      </c>
      <c r="V781" s="21">
        <f t="shared" ref="V781:V783" si="420">Q781*S781*U781</f>
        <v>1239199</v>
      </c>
      <c r="W781" s="21">
        <f t="shared" ref="W781:W783" si="421">Q781*S781-V781</f>
        <v>391326</v>
      </c>
      <c r="X781" s="21">
        <f t="shared" ref="X781:X784" si="422">L781+W781</f>
        <v>438451</v>
      </c>
      <c r="Y781" s="39"/>
      <c r="Z781" s="39"/>
      <c r="AA781" s="21">
        <f t="shared" ref="AA781:AA784" si="423">X781-Z781</f>
        <v>438451</v>
      </c>
      <c r="AB781" s="42">
        <v>2.0000000000000001E-4</v>
      </c>
      <c r="AC781" s="86"/>
      <c r="AD781" s="84"/>
    </row>
    <row r="782" spans="1:30" ht="18" x14ac:dyDescent="0.2">
      <c r="A782" s="39"/>
      <c r="B782" s="39"/>
      <c r="C782" s="39"/>
      <c r="D782" s="39"/>
      <c r="E782" s="39"/>
      <c r="F782" s="39"/>
      <c r="G782" s="39"/>
      <c r="H782" s="39"/>
      <c r="I782" s="39"/>
      <c r="J782" s="39">
        <v>9.75</v>
      </c>
      <c r="K782" s="39">
        <v>1000</v>
      </c>
      <c r="L782" s="21">
        <f t="shared" si="414"/>
        <v>9750</v>
      </c>
      <c r="M782" s="39">
        <v>3</v>
      </c>
      <c r="N782" s="39" t="s">
        <v>109</v>
      </c>
      <c r="O782" s="39">
        <v>504</v>
      </c>
      <c r="P782" s="39" t="s">
        <v>78</v>
      </c>
      <c r="Q782" s="39">
        <v>39</v>
      </c>
      <c r="R782" s="39"/>
      <c r="S782" s="39">
        <v>2650</v>
      </c>
      <c r="T782" s="39">
        <v>20</v>
      </c>
      <c r="U782" s="41">
        <v>0.3</v>
      </c>
      <c r="V782" s="21">
        <f t="shared" si="420"/>
        <v>31005</v>
      </c>
      <c r="W782" s="21">
        <f t="shared" si="421"/>
        <v>72345</v>
      </c>
      <c r="X782" s="21">
        <f t="shared" si="422"/>
        <v>82095</v>
      </c>
      <c r="Y782" s="39"/>
      <c r="Z782" s="39"/>
      <c r="AA782" s="21">
        <f t="shared" si="423"/>
        <v>82095</v>
      </c>
      <c r="AB782" s="42">
        <v>2.0000000000000001E-4</v>
      </c>
      <c r="AC782" s="86"/>
      <c r="AD782" s="84"/>
    </row>
    <row r="783" spans="1:30" ht="18" x14ac:dyDescent="0.2">
      <c r="A783" s="39"/>
      <c r="B783" s="39"/>
      <c r="C783" s="39"/>
      <c r="D783" s="39"/>
      <c r="E783" s="39"/>
      <c r="F783" s="39"/>
      <c r="G783" s="39"/>
      <c r="H783" s="39"/>
      <c r="I783" s="39"/>
      <c r="J783" s="39">
        <v>15.3</v>
      </c>
      <c r="K783" s="39">
        <v>1000</v>
      </c>
      <c r="L783" s="21">
        <f t="shared" si="414"/>
        <v>15300</v>
      </c>
      <c r="M783" s="39">
        <v>3</v>
      </c>
      <c r="N783" s="39" t="s">
        <v>109</v>
      </c>
      <c r="O783" s="39">
        <v>501</v>
      </c>
      <c r="P783" s="39" t="s">
        <v>314</v>
      </c>
      <c r="Q783" s="39">
        <v>61.2</v>
      </c>
      <c r="R783" s="39"/>
      <c r="S783" s="39">
        <v>5850</v>
      </c>
      <c r="T783" s="39">
        <v>23</v>
      </c>
      <c r="U783" s="41">
        <v>0.36</v>
      </c>
      <c r="V783" s="21">
        <f t="shared" si="420"/>
        <v>128887.2</v>
      </c>
      <c r="W783" s="21">
        <f t="shared" si="421"/>
        <v>229132.79999999999</v>
      </c>
      <c r="X783" s="21">
        <f t="shared" si="422"/>
        <v>244432.8</v>
      </c>
      <c r="Y783" s="39"/>
      <c r="Z783" s="39"/>
      <c r="AA783" s="21">
        <f t="shared" si="423"/>
        <v>244432.8</v>
      </c>
      <c r="AB783" s="42">
        <v>3.0000000000000001E-3</v>
      </c>
      <c r="AC783" s="86">
        <f t="shared" ref="AC783:AC784" si="424">AA783*AB783</f>
        <v>733.29840000000002</v>
      </c>
      <c r="AD783" s="84">
        <f t="shared" si="407"/>
        <v>733.29840000000002</v>
      </c>
    </row>
    <row r="784" spans="1:30" ht="18" x14ac:dyDescent="0.2">
      <c r="A784" s="39"/>
      <c r="B784" s="39"/>
      <c r="C784" s="39"/>
      <c r="D784" s="39"/>
      <c r="E784" s="39"/>
      <c r="F784" s="39"/>
      <c r="G784" s="39"/>
      <c r="H784" s="39"/>
      <c r="I784" s="39"/>
      <c r="J784" s="39">
        <v>38.575000000000003</v>
      </c>
      <c r="K784" s="39">
        <v>1000</v>
      </c>
      <c r="L784" s="21">
        <f t="shared" si="414"/>
        <v>38575</v>
      </c>
      <c r="M784" s="39">
        <v>1</v>
      </c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21">
        <f t="shared" si="422"/>
        <v>38575</v>
      </c>
      <c r="Y784" s="39"/>
      <c r="Z784" s="39"/>
      <c r="AA784" s="21">
        <f t="shared" si="423"/>
        <v>38575</v>
      </c>
      <c r="AB784" s="39"/>
      <c r="AC784" s="86">
        <f t="shared" si="424"/>
        <v>0</v>
      </c>
      <c r="AD784" s="84">
        <f t="shared" si="407"/>
        <v>0</v>
      </c>
    </row>
    <row r="785" spans="1:30" ht="0.75" customHeight="1" x14ac:dyDescent="0.2">
      <c r="A785" s="152"/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  <c r="AA785" s="153"/>
      <c r="AB785" s="153"/>
      <c r="AC785" s="153"/>
      <c r="AD785" s="84">
        <f t="shared" si="407"/>
        <v>0</v>
      </c>
    </row>
    <row r="786" spans="1:30" ht="18" hidden="1" x14ac:dyDescent="0.2">
      <c r="A786" s="39"/>
      <c r="B786" s="39"/>
      <c r="C786" s="39"/>
      <c r="D786" s="39"/>
      <c r="E786" s="39"/>
      <c r="F786" s="39"/>
      <c r="G786" s="39"/>
      <c r="H786" s="39"/>
      <c r="I786" s="39"/>
      <c r="J786" s="14"/>
      <c r="K786" s="39"/>
      <c r="L786" s="21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74"/>
      <c r="AD786" s="84">
        <f t="shared" si="407"/>
        <v>0</v>
      </c>
    </row>
    <row r="787" spans="1:30" ht="18" hidden="1" x14ac:dyDescent="0.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21"/>
      <c r="M787" s="39"/>
      <c r="N787" s="39"/>
      <c r="O787" s="39"/>
      <c r="P787" s="39"/>
      <c r="Q787" s="39"/>
      <c r="R787" s="39"/>
      <c r="S787" s="39"/>
      <c r="T787" s="39"/>
      <c r="U787" s="41"/>
      <c r="V787" s="21"/>
      <c r="W787" s="21"/>
      <c r="X787" s="21"/>
      <c r="Y787" s="39"/>
      <c r="Z787" s="39"/>
      <c r="AA787" s="21"/>
      <c r="AB787" s="42"/>
      <c r="AC787" s="86"/>
      <c r="AD787" s="84">
        <f t="shared" si="407"/>
        <v>0</v>
      </c>
    </row>
    <row r="788" spans="1:30" ht="18" hidden="1" x14ac:dyDescent="0.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21"/>
      <c r="M788" s="39"/>
      <c r="N788" s="39"/>
      <c r="O788" s="39"/>
      <c r="P788" s="39"/>
      <c r="Q788" s="39"/>
      <c r="R788" s="39"/>
      <c r="S788" s="39"/>
      <c r="T788" s="39"/>
      <c r="U788" s="41"/>
      <c r="V788" s="21"/>
      <c r="W788" s="21"/>
      <c r="X788" s="21"/>
      <c r="Y788" s="39"/>
      <c r="Z788" s="39"/>
      <c r="AA788" s="21"/>
      <c r="AB788" s="42"/>
      <c r="AC788" s="86"/>
      <c r="AD788" s="84">
        <f t="shared" si="407"/>
        <v>0</v>
      </c>
    </row>
    <row r="789" spans="1:30" ht="18" hidden="1" x14ac:dyDescent="0.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21"/>
      <c r="M789" s="39"/>
      <c r="N789" s="39"/>
      <c r="O789" s="39"/>
      <c r="P789" s="39"/>
      <c r="Q789" s="39"/>
      <c r="R789" s="39"/>
      <c r="S789" s="39"/>
      <c r="T789" s="39"/>
      <c r="U789" s="41"/>
      <c r="V789" s="21"/>
      <c r="W789" s="21"/>
      <c r="X789" s="21"/>
      <c r="Y789" s="39"/>
      <c r="Z789" s="39"/>
      <c r="AA789" s="21"/>
      <c r="AB789" s="42"/>
      <c r="AC789" s="86"/>
      <c r="AD789" s="84">
        <f t="shared" si="407"/>
        <v>0</v>
      </c>
    </row>
    <row r="790" spans="1:30" ht="18" hidden="1" x14ac:dyDescent="0.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21"/>
      <c r="M790" s="39"/>
      <c r="N790" s="39"/>
      <c r="O790" s="39"/>
      <c r="P790" s="39"/>
      <c r="Q790" s="39"/>
      <c r="R790" s="39"/>
      <c r="S790" s="39"/>
      <c r="T790" s="39"/>
      <c r="U790" s="41"/>
      <c r="V790" s="21"/>
      <c r="W790" s="21"/>
      <c r="X790" s="21"/>
      <c r="Y790" s="39"/>
      <c r="Z790" s="39"/>
      <c r="AA790" s="21"/>
      <c r="AB790" s="42"/>
      <c r="AC790" s="86"/>
      <c r="AD790" s="84">
        <f t="shared" si="407"/>
        <v>0</v>
      </c>
    </row>
    <row r="791" spans="1:30" ht="18" hidden="1" x14ac:dyDescent="0.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21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21"/>
      <c r="Y791" s="39"/>
      <c r="Z791" s="39"/>
      <c r="AA791" s="21"/>
      <c r="AB791" s="39"/>
      <c r="AC791" s="86"/>
      <c r="AD791" s="84">
        <f t="shared" si="407"/>
        <v>0</v>
      </c>
    </row>
    <row r="792" spans="1:30" ht="18" hidden="1" x14ac:dyDescent="0.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74"/>
      <c r="AD792" s="84">
        <f t="shared" si="407"/>
        <v>0</v>
      </c>
    </row>
    <row r="793" spans="1:30" ht="18" x14ac:dyDescent="0.2">
      <c r="A793" s="152" t="s">
        <v>492</v>
      </c>
      <c r="B793" s="153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  <c r="AA793" s="153"/>
      <c r="AB793" s="153"/>
      <c r="AC793" s="153"/>
      <c r="AD793" s="92"/>
    </row>
    <row r="794" spans="1:30" ht="18" x14ac:dyDescent="0.2">
      <c r="A794" s="39">
        <v>77</v>
      </c>
      <c r="B794" s="39" t="s">
        <v>316</v>
      </c>
      <c r="C794" s="39">
        <v>528</v>
      </c>
      <c r="D794" s="39">
        <v>1494</v>
      </c>
      <c r="E794" s="39" t="s">
        <v>311</v>
      </c>
      <c r="F794" s="39">
        <v>2</v>
      </c>
      <c r="G794" s="39">
        <v>3</v>
      </c>
      <c r="H794" s="39">
        <v>0</v>
      </c>
      <c r="I794" s="39">
        <v>13</v>
      </c>
      <c r="J794" s="100">
        <f>(G794*400)+(H794*100)+I794</f>
        <v>1213</v>
      </c>
      <c r="K794" s="39">
        <v>880</v>
      </c>
      <c r="L794" s="53">
        <f t="shared" ref="L794:L810" si="425">J794*K794</f>
        <v>1067440</v>
      </c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74"/>
      <c r="AD794" s="84">
        <f t="shared" si="407"/>
        <v>0</v>
      </c>
    </row>
    <row r="795" spans="1:30" ht="18" x14ac:dyDescent="0.2">
      <c r="A795" s="39"/>
      <c r="B795" s="39"/>
      <c r="C795" s="39"/>
      <c r="D795" s="39"/>
      <c r="E795" s="39"/>
      <c r="F795" s="39"/>
      <c r="G795" s="39"/>
      <c r="H795" s="39"/>
      <c r="I795" s="39"/>
      <c r="J795" s="39">
        <v>25.3</v>
      </c>
      <c r="K795" s="39">
        <v>880</v>
      </c>
      <c r="L795" s="21">
        <f t="shared" si="425"/>
        <v>22264</v>
      </c>
      <c r="M795" s="39">
        <v>2</v>
      </c>
      <c r="N795" s="39" t="s">
        <v>109</v>
      </c>
      <c r="O795" s="39">
        <v>100</v>
      </c>
      <c r="P795" s="39" t="s">
        <v>54</v>
      </c>
      <c r="Q795" s="39">
        <v>101.2</v>
      </c>
      <c r="R795" s="39"/>
      <c r="S795" s="39">
        <v>8650</v>
      </c>
      <c r="T795" s="39">
        <v>75</v>
      </c>
      <c r="U795" s="41">
        <v>0.76</v>
      </c>
      <c r="V795" s="21">
        <f t="shared" ref="V795:V800" si="426">Q795*S795*U795</f>
        <v>665288.80000000005</v>
      </c>
      <c r="W795" s="21">
        <f t="shared" ref="W795:W800" si="427">Q795*S795-V795</f>
        <v>210091.19999999995</v>
      </c>
      <c r="X795" s="21">
        <f t="shared" ref="X795:X801" si="428">L795+W795</f>
        <v>232355.19999999995</v>
      </c>
      <c r="Y795" s="39"/>
      <c r="Z795" s="39"/>
      <c r="AA795" s="21">
        <f t="shared" ref="AA795:AA801" si="429">X795-Z795</f>
        <v>232355.19999999995</v>
      </c>
      <c r="AB795" s="42">
        <v>2.0000000000000001E-4</v>
      </c>
      <c r="AC795" s="86"/>
      <c r="AD795" s="84"/>
    </row>
    <row r="796" spans="1:30" ht="18" x14ac:dyDescent="0.2">
      <c r="A796" s="39"/>
      <c r="B796" s="39"/>
      <c r="C796" s="39"/>
      <c r="D796" s="39"/>
      <c r="E796" s="39"/>
      <c r="F796" s="39"/>
      <c r="G796" s="39"/>
      <c r="H796" s="39"/>
      <c r="I796" s="39"/>
      <c r="J796" s="39">
        <v>27.5</v>
      </c>
      <c r="K796" s="39">
        <v>880</v>
      </c>
      <c r="L796" s="21">
        <f t="shared" si="425"/>
        <v>24200</v>
      </c>
      <c r="M796" s="39">
        <v>3</v>
      </c>
      <c r="N796" s="39" t="s">
        <v>109</v>
      </c>
      <c r="O796" s="39">
        <v>504</v>
      </c>
      <c r="P796" s="39" t="s">
        <v>63</v>
      </c>
      <c r="Q796" s="39">
        <v>110</v>
      </c>
      <c r="R796" s="39"/>
      <c r="S796" s="39">
        <v>2650</v>
      </c>
      <c r="T796" s="39">
        <v>23</v>
      </c>
      <c r="U796" s="41">
        <v>0.36</v>
      </c>
      <c r="V796" s="21">
        <f t="shared" si="426"/>
        <v>104940</v>
      </c>
      <c r="W796" s="21">
        <f t="shared" si="427"/>
        <v>186560</v>
      </c>
      <c r="X796" s="21">
        <f t="shared" si="428"/>
        <v>210760</v>
      </c>
      <c r="Y796" s="39"/>
      <c r="Z796" s="39"/>
      <c r="AA796" s="21">
        <f t="shared" si="429"/>
        <v>210760</v>
      </c>
      <c r="AB796" s="42">
        <v>3.0000000000000001E-3</v>
      </c>
      <c r="AC796" s="86">
        <f t="shared" ref="AC796" si="430">AA796*AB796</f>
        <v>632.28</v>
      </c>
      <c r="AD796" s="84">
        <f t="shared" si="407"/>
        <v>632.28</v>
      </c>
    </row>
    <row r="797" spans="1:30" ht="18" x14ac:dyDescent="0.2">
      <c r="A797" s="160" t="s">
        <v>318</v>
      </c>
      <c r="B797" s="161"/>
      <c r="C797" s="161"/>
      <c r="D797" s="161"/>
      <c r="E797" s="161"/>
      <c r="F797" s="161"/>
      <c r="G797" s="161"/>
      <c r="H797" s="161"/>
      <c r="I797" s="162"/>
      <c r="J797" s="39">
        <v>27.5</v>
      </c>
      <c r="K797" s="39">
        <v>880</v>
      </c>
      <c r="L797" s="21">
        <f t="shared" si="425"/>
        <v>24200</v>
      </c>
      <c r="M797" s="39">
        <v>2</v>
      </c>
      <c r="N797" s="39" t="s">
        <v>109</v>
      </c>
      <c r="O797" s="39">
        <v>100</v>
      </c>
      <c r="P797" s="39" t="s">
        <v>54</v>
      </c>
      <c r="Q797" s="39">
        <v>110</v>
      </c>
      <c r="R797" s="39"/>
      <c r="S797" s="39">
        <v>8650</v>
      </c>
      <c r="T797" s="39">
        <v>50</v>
      </c>
      <c r="U797" s="41">
        <v>0.76</v>
      </c>
      <c r="V797" s="21">
        <f t="shared" si="426"/>
        <v>723140</v>
      </c>
      <c r="W797" s="21">
        <f t="shared" si="427"/>
        <v>228360</v>
      </c>
      <c r="X797" s="21">
        <f t="shared" si="428"/>
        <v>252560</v>
      </c>
      <c r="Y797" s="39"/>
      <c r="Z797" s="39"/>
      <c r="AA797" s="21">
        <f t="shared" si="429"/>
        <v>252560</v>
      </c>
      <c r="AB797" s="42">
        <v>2.0000000000000001E-4</v>
      </c>
      <c r="AC797" s="86"/>
      <c r="AD797" s="84"/>
    </row>
    <row r="798" spans="1:30" ht="18" x14ac:dyDescent="0.2">
      <c r="A798" s="39"/>
      <c r="B798" s="39"/>
      <c r="C798" s="39"/>
      <c r="D798" s="39"/>
      <c r="E798" s="39"/>
      <c r="F798" s="39"/>
      <c r="G798" s="39"/>
      <c r="H798" s="39"/>
      <c r="I798" s="39"/>
      <c r="J798" s="39">
        <v>140</v>
      </c>
      <c r="K798" s="39">
        <v>880</v>
      </c>
      <c r="L798" s="21">
        <f t="shared" si="425"/>
        <v>123200</v>
      </c>
      <c r="M798" s="39">
        <v>3</v>
      </c>
      <c r="N798" s="39" t="s">
        <v>79</v>
      </c>
      <c r="O798" s="39">
        <v>504</v>
      </c>
      <c r="P798" s="39" t="s">
        <v>317</v>
      </c>
      <c r="Q798" s="39">
        <v>560</v>
      </c>
      <c r="R798" s="39"/>
      <c r="S798" s="39">
        <v>2200</v>
      </c>
      <c r="T798" s="39">
        <v>20</v>
      </c>
      <c r="U798" s="41">
        <v>0.93</v>
      </c>
      <c r="V798" s="21">
        <f t="shared" si="426"/>
        <v>1145760</v>
      </c>
      <c r="W798" s="21">
        <f t="shared" si="427"/>
        <v>86240</v>
      </c>
      <c r="X798" s="21">
        <f t="shared" si="428"/>
        <v>209440</v>
      </c>
      <c r="Y798" s="39"/>
      <c r="Z798" s="39"/>
      <c r="AA798" s="21">
        <f t="shared" si="429"/>
        <v>209440</v>
      </c>
      <c r="AB798" s="42">
        <v>1E-4</v>
      </c>
      <c r="AC798" s="86"/>
      <c r="AD798" s="84"/>
    </row>
    <row r="799" spans="1:30" ht="18" x14ac:dyDescent="0.2">
      <c r="A799" s="160" t="s">
        <v>319</v>
      </c>
      <c r="B799" s="161"/>
      <c r="C799" s="161"/>
      <c r="D799" s="161"/>
      <c r="E799" s="161"/>
      <c r="F799" s="161"/>
      <c r="G799" s="161"/>
      <c r="H799" s="161"/>
      <c r="I799" s="162"/>
      <c r="J799" s="39">
        <v>142.5</v>
      </c>
      <c r="K799" s="39">
        <v>880</v>
      </c>
      <c r="L799" s="21">
        <f t="shared" si="425"/>
        <v>125400</v>
      </c>
      <c r="M799" s="39">
        <v>2</v>
      </c>
      <c r="N799" s="39" t="s">
        <v>109</v>
      </c>
      <c r="O799" s="39">
        <v>100</v>
      </c>
      <c r="P799" s="39" t="s">
        <v>54</v>
      </c>
      <c r="Q799" s="39">
        <v>570</v>
      </c>
      <c r="R799" s="39"/>
      <c r="S799" s="39">
        <v>8650</v>
      </c>
      <c r="T799" s="39">
        <v>50</v>
      </c>
      <c r="U799" s="41">
        <v>0.76</v>
      </c>
      <c r="V799" s="21">
        <f t="shared" si="426"/>
        <v>3747180</v>
      </c>
      <c r="W799" s="142">
        <f t="shared" si="427"/>
        <v>1183320</v>
      </c>
      <c r="X799" s="21">
        <f t="shared" si="428"/>
        <v>1308720</v>
      </c>
      <c r="Y799" s="39"/>
      <c r="Z799" s="39"/>
      <c r="AA799" s="21">
        <f t="shared" si="429"/>
        <v>1308720</v>
      </c>
      <c r="AB799" s="42">
        <v>2.0000000000000001E-4</v>
      </c>
      <c r="AC799" s="86"/>
      <c r="AD799" s="84"/>
    </row>
    <row r="800" spans="1:30" ht="18" x14ac:dyDescent="0.2">
      <c r="A800" s="39"/>
      <c r="B800" s="39"/>
      <c r="C800" s="39"/>
      <c r="D800" s="39"/>
      <c r="E800" s="39"/>
      <c r="F800" s="39"/>
      <c r="G800" s="39"/>
      <c r="H800" s="39"/>
      <c r="I800" s="39"/>
      <c r="J800" s="39">
        <v>37.5</v>
      </c>
      <c r="K800" s="39">
        <v>880</v>
      </c>
      <c r="L800" s="21">
        <f t="shared" si="425"/>
        <v>33000</v>
      </c>
      <c r="M800" s="39">
        <v>3</v>
      </c>
      <c r="N800" s="39" t="s">
        <v>79</v>
      </c>
      <c r="O800" s="39">
        <v>504</v>
      </c>
      <c r="P800" s="39" t="s">
        <v>120</v>
      </c>
      <c r="Q800" s="39">
        <v>150</v>
      </c>
      <c r="R800" s="39"/>
      <c r="S800" s="39">
        <v>2200</v>
      </c>
      <c r="T800" s="39">
        <v>20</v>
      </c>
      <c r="U800" s="41">
        <v>0.93</v>
      </c>
      <c r="V800" s="21">
        <f t="shared" si="426"/>
        <v>306900</v>
      </c>
      <c r="W800" s="21">
        <f t="shared" si="427"/>
        <v>23100</v>
      </c>
      <c r="X800" s="21">
        <f t="shared" si="428"/>
        <v>56100</v>
      </c>
      <c r="Y800" s="39"/>
      <c r="Z800" s="39"/>
      <c r="AA800" s="21">
        <f t="shared" si="429"/>
        <v>56100</v>
      </c>
      <c r="AB800" s="42">
        <v>2.0000000000000001E-4</v>
      </c>
      <c r="AC800" s="86"/>
      <c r="AD800" s="84"/>
    </row>
    <row r="801" spans="1:30" ht="18" x14ac:dyDescent="0.2">
      <c r="A801" s="39"/>
      <c r="B801" s="39"/>
      <c r="C801" s="39"/>
      <c r="D801" s="39"/>
      <c r="E801" s="39"/>
      <c r="F801" s="39"/>
      <c r="G801" s="39"/>
      <c r="H801" s="39"/>
      <c r="I801" s="39"/>
      <c r="J801" s="39">
        <v>27.8</v>
      </c>
      <c r="K801" s="39">
        <v>880</v>
      </c>
      <c r="L801" s="21">
        <f t="shared" si="425"/>
        <v>24464</v>
      </c>
      <c r="M801" s="39">
        <v>1</v>
      </c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21">
        <f t="shared" si="428"/>
        <v>24464</v>
      </c>
      <c r="Y801" s="39"/>
      <c r="Z801" s="39"/>
      <c r="AA801" s="21">
        <f t="shared" si="429"/>
        <v>24464</v>
      </c>
      <c r="AB801" s="39"/>
      <c r="AC801" s="74"/>
      <c r="AD801" s="84">
        <f t="shared" si="407"/>
        <v>0</v>
      </c>
    </row>
    <row r="802" spans="1:30" ht="18" x14ac:dyDescent="0.2">
      <c r="A802" s="74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133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133"/>
      <c r="Y802" s="75"/>
      <c r="Z802" s="75"/>
      <c r="AA802" s="133"/>
      <c r="AB802" s="75"/>
      <c r="AC802" s="75"/>
      <c r="AD802" s="84"/>
    </row>
    <row r="803" spans="1:30" ht="18" x14ac:dyDescent="0.2">
      <c r="A803" s="152" t="s">
        <v>392</v>
      </c>
      <c r="B803" s="153"/>
      <c r="C803" s="153"/>
      <c r="D803" s="153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  <c r="AA803" s="153"/>
      <c r="AB803" s="153"/>
      <c r="AC803" s="153"/>
      <c r="AD803" s="92"/>
    </row>
    <row r="804" spans="1:30" ht="18" x14ac:dyDescent="0.2">
      <c r="A804" s="39">
        <v>78</v>
      </c>
      <c r="B804" s="39" t="s">
        <v>320</v>
      </c>
      <c r="C804" s="39">
        <v>568</v>
      </c>
      <c r="D804" s="39">
        <v>1692</v>
      </c>
      <c r="E804" s="39" t="s">
        <v>311</v>
      </c>
      <c r="F804" s="39">
        <v>2</v>
      </c>
      <c r="G804" s="39">
        <v>1</v>
      </c>
      <c r="H804" s="39">
        <v>0</v>
      </c>
      <c r="I804" s="39">
        <v>88</v>
      </c>
      <c r="J804" s="16">
        <f>(G804*400)+(H804*100)+I804</f>
        <v>488</v>
      </c>
      <c r="K804" s="39">
        <v>1000</v>
      </c>
      <c r="L804" s="21">
        <f t="shared" si="425"/>
        <v>488000</v>
      </c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74"/>
      <c r="AD804" s="84">
        <f t="shared" si="407"/>
        <v>0</v>
      </c>
    </row>
    <row r="805" spans="1:30" ht="18" x14ac:dyDescent="0.2">
      <c r="A805" s="39"/>
      <c r="B805" s="39"/>
      <c r="C805" s="39"/>
      <c r="D805" s="39"/>
      <c r="E805" s="39"/>
      <c r="F805" s="39"/>
      <c r="G805" s="39"/>
      <c r="H805" s="39"/>
      <c r="I805" s="39"/>
      <c r="J805" s="39">
        <v>162.5</v>
      </c>
      <c r="K805" s="39">
        <v>1000</v>
      </c>
      <c r="L805" s="21">
        <f t="shared" si="425"/>
        <v>162500</v>
      </c>
      <c r="M805" s="39">
        <v>2</v>
      </c>
      <c r="N805" s="39" t="s">
        <v>109</v>
      </c>
      <c r="O805" s="39">
        <v>100</v>
      </c>
      <c r="P805" s="39" t="s">
        <v>54</v>
      </c>
      <c r="Q805" s="39">
        <v>650</v>
      </c>
      <c r="R805" s="39"/>
      <c r="S805" s="39">
        <v>8650</v>
      </c>
      <c r="T805" s="39">
        <v>75</v>
      </c>
      <c r="U805" s="41">
        <v>0.76</v>
      </c>
      <c r="V805" s="21">
        <f t="shared" ref="V805:V809" si="431">Q805*S805*U805</f>
        <v>4273100</v>
      </c>
      <c r="W805" s="142">
        <f t="shared" ref="W805:W809" si="432">Q805*S805-V805</f>
        <v>1349400</v>
      </c>
      <c r="X805" s="21">
        <f t="shared" ref="X805:X810" si="433">L805+W805</f>
        <v>1511900</v>
      </c>
      <c r="Y805" s="39"/>
      <c r="Z805" s="39"/>
      <c r="AA805" s="21">
        <f t="shared" ref="AA805:AA810" si="434">X805-Z805</f>
        <v>1511900</v>
      </c>
      <c r="AB805" s="42">
        <v>2.0000000000000001E-4</v>
      </c>
      <c r="AC805" s="86"/>
      <c r="AD805" s="84"/>
    </row>
    <row r="806" spans="1:30" ht="18" x14ac:dyDescent="0.2">
      <c r="A806" s="39"/>
      <c r="B806" s="39"/>
      <c r="C806" s="39"/>
      <c r="D806" s="39"/>
      <c r="E806" s="39"/>
      <c r="F806" s="39"/>
      <c r="G806" s="39"/>
      <c r="H806" s="39"/>
      <c r="I806" s="39"/>
      <c r="J806" s="39">
        <v>6</v>
      </c>
      <c r="K806" s="39">
        <v>1000</v>
      </c>
      <c r="L806" s="21">
        <f t="shared" si="425"/>
        <v>6000</v>
      </c>
      <c r="M806" s="39">
        <v>3</v>
      </c>
      <c r="N806" s="39" t="s">
        <v>109</v>
      </c>
      <c r="O806" s="39">
        <v>504</v>
      </c>
      <c r="P806" s="39" t="s">
        <v>78</v>
      </c>
      <c r="Q806" s="39">
        <v>24</v>
      </c>
      <c r="R806" s="39"/>
      <c r="S806" s="39">
        <v>2650</v>
      </c>
      <c r="T806" s="39">
        <v>30</v>
      </c>
      <c r="U806" s="41">
        <v>0.5</v>
      </c>
      <c r="V806" s="21">
        <f t="shared" si="431"/>
        <v>31800</v>
      </c>
      <c r="W806" s="21">
        <f t="shared" si="432"/>
        <v>31800</v>
      </c>
      <c r="X806" s="21">
        <f t="shared" si="433"/>
        <v>37800</v>
      </c>
      <c r="Y806" s="39"/>
      <c r="Z806" s="39"/>
      <c r="AA806" s="21">
        <f t="shared" si="434"/>
        <v>37800</v>
      </c>
      <c r="AB806" s="42">
        <v>2.0000000000000001E-4</v>
      </c>
      <c r="AC806" s="86"/>
      <c r="AD806" s="84"/>
    </row>
    <row r="807" spans="1:30" ht="18" x14ac:dyDescent="0.2">
      <c r="A807" s="39"/>
      <c r="B807" s="39"/>
      <c r="C807" s="39"/>
      <c r="D807" s="39"/>
      <c r="E807" s="39"/>
      <c r="F807" s="39"/>
      <c r="G807" s="39"/>
      <c r="H807" s="39"/>
      <c r="I807" s="39"/>
      <c r="J807" s="39">
        <v>35</v>
      </c>
      <c r="K807" s="39">
        <v>1000</v>
      </c>
      <c r="L807" s="21">
        <f t="shared" si="425"/>
        <v>35000</v>
      </c>
      <c r="M807" s="39">
        <v>3</v>
      </c>
      <c r="N807" s="39" t="s">
        <v>79</v>
      </c>
      <c r="O807" s="39">
        <v>504</v>
      </c>
      <c r="P807" s="39" t="s">
        <v>228</v>
      </c>
      <c r="Q807" s="39">
        <v>104</v>
      </c>
      <c r="R807" s="39"/>
      <c r="S807" s="39">
        <v>2200</v>
      </c>
      <c r="T807" s="39">
        <v>20</v>
      </c>
      <c r="U807" s="41">
        <v>0.93</v>
      </c>
      <c r="V807" s="21">
        <f t="shared" si="431"/>
        <v>212784</v>
      </c>
      <c r="W807" s="21">
        <f t="shared" si="432"/>
        <v>16016</v>
      </c>
      <c r="X807" s="21">
        <f t="shared" si="433"/>
        <v>51016</v>
      </c>
      <c r="Y807" s="39"/>
      <c r="Z807" s="39"/>
      <c r="AA807" s="21">
        <f t="shared" si="434"/>
        <v>51016</v>
      </c>
      <c r="AB807" s="42">
        <v>1E-4</v>
      </c>
      <c r="AC807" s="86"/>
      <c r="AD807" s="84"/>
    </row>
    <row r="808" spans="1:30" ht="18" x14ac:dyDescent="0.2">
      <c r="A808" s="39"/>
      <c r="B808" s="39"/>
      <c r="C808" s="39"/>
      <c r="D808" s="39"/>
      <c r="E808" s="39"/>
      <c r="F808" s="39"/>
      <c r="G808" s="39"/>
      <c r="H808" s="39"/>
      <c r="I808" s="39"/>
      <c r="J808" s="39">
        <v>6.0125000000000002</v>
      </c>
      <c r="K808" s="39">
        <v>1000</v>
      </c>
      <c r="L808" s="21">
        <f t="shared" si="425"/>
        <v>6012.5</v>
      </c>
      <c r="M808" s="39">
        <v>3</v>
      </c>
      <c r="N808" s="39" t="s">
        <v>109</v>
      </c>
      <c r="O808" s="39">
        <v>100</v>
      </c>
      <c r="P808" s="39" t="s">
        <v>63</v>
      </c>
      <c r="Q808" s="39">
        <v>24.05</v>
      </c>
      <c r="R808" s="39"/>
      <c r="S808" s="39">
        <v>2650</v>
      </c>
      <c r="T808" s="39">
        <v>32</v>
      </c>
      <c r="U808" s="41">
        <v>0.54</v>
      </c>
      <c r="V808" s="21">
        <f t="shared" si="431"/>
        <v>34415.550000000003</v>
      </c>
      <c r="W808" s="21">
        <f t="shared" si="432"/>
        <v>29316.949999999997</v>
      </c>
      <c r="X808" s="21">
        <f t="shared" si="433"/>
        <v>35329.449999999997</v>
      </c>
      <c r="Y808" s="39"/>
      <c r="Z808" s="39"/>
      <c r="AA808" s="21">
        <f t="shared" si="434"/>
        <v>35329.449999999997</v>
      </c>
      <c r="AB808" s="42">
        <v>3.0000000000000001E-3</v>
      </c>
      <c r="AC808" s="86">
        <f t="shared" ref="AC808:AC809" si="435">AA808*AB808</f>
        <v>105.98835</v>
      </c>
      <c r="AD808" s="84">
        <f t="shared" si="407"/>
        <v>105.98835</v>
      </c>
    </row>
    <row r="809" spans="1:30" ht="18" x14ac:dyDescent="0.2">
      <c r="A809" s="39"/>
      <c r="B809" s="39"/>
      <c r="C809" s="39"/>
      <c r="D809" s="39"/>
      <c r="E809" s="39"/>
      <c r="F809" s="39"/>
      <c r="G809" s="39"/>
      <c r="H809" s="39"/>
      <c r="I809" s="39"/>
      <c r="J809" s="39">
        <v>125</v>
      </c>
      <c r="K809" s="39">
        <v>1000</v>
      </c>
      <c r="L809" s="21">
        <f t="shared" si="425"/>
        <v>125000</v>
      </c>
      <c r="M809" s="39">
        <v>3</v>
      </c>
      <c r="N809" s="39" t="s">
        <v>79</v>
      </c>
      <c r="O809" s="39">
        <v>100</v>
      </c>
      <c r="P809" s="35" t="s">
        <v>120</v>
      </c>
      <c r="Q809" s="39">
        <v>500</v>
      </c>
      <c r="R809" s="39"/>
      <c r="S809" s="39">
        <v>2650</v>
      </c>
      <c r="T809" s="39">
        <v>30</v>
      </c>
      <c r="U809" s="41">
        <v>0.93</v>
      </c>
      <c r="V809" s="21">
        <f t="shared" si="431"/>
        <v>1232250</v>
      </c>
      <c r="W809" s="21">
        <f t="shared" si="432"/>
        <v>92750</v>
      </c>
      <c r="X809" s="21">
        <f t="shared" si="433"/>
        <v>217750</v>
      </c>
      <c r="Y809" s="39"/>
      <c r="Z809" s="39"/>
      <c r="AA809" s="21">
        <f t="shared" si="434"/>
        <v>217750</v>
      </c>
      <c r="AB809" s="42">
        <v>2.0000000000000001E-4</v>
      </c>
      <c r="AC809" s="86">
        <f t="shared" si="435"/>
        <v>43.550000000000004</v>
      </c>
      <c r="AD809" s="84"/>
    </row>
    <row r="810" spans="1:30" ht="18" x14ac:dyDescent="0.2">
      <c r="A810" s="39"/>
      <c r="B810" s="39"/>
      <c r="C810" s="39"/>
      <c r="D810" s="39"/>
      <c r="E810" s="39"/>
      <c r="F810" s="39"/>
      <c r="G810" s="39"/>
      <c r="H810" s="39"/>
      <c r="I810" s="39"/>
      <c r="J810" s="39">
        <v>12.45</v>
      </c>
      <c r="K810" s="39">
        <v>1000</v>
      </c>
      <c r="L810" s="21">
        <f t="shared" si="425"/>
        <v>12450</v>
      </c>
      <c r="M810" s="39">
        <v>1</v>
      </c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21">
        <f t="shared" si="433"/>
        <v>12450</v>
      </c>
      <c r="Y810" s="39"/>
      <c r="Z810" s="39"/>
      <c r="AA810" s="21">
        <f t="shared" si="434"/>
        <v>12450</v>
      </c>
      <c r="AB810" s="39"/>
      <c r="AC810" s="74"/>
      <c r="AD810" s="84">
        <f t="shared" si="407"/>
        <v>0</v>
      </c>
    </row>
    <row r="811" spans="1:30" ht="17.25" customHeight="1" x14ac:dyDescent="0.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74"/>
      <c r="AD811" s="84"/>
    </row>
    <row r="812" spans="1:30" ht="18" hidden="1" x14ac:dyDescent="0.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74"/>
      <c r="AD812" s="84"/>
    </row>
    <row r="813" spans="1:30" ht="18" hidden="1" x14ac:dyDescent="0.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74"/>
      <c r="AD813" s="84"/>
    </row>
    <row r="814" spans="1:30" ht="0.75" customHeight="1" x14ac:dyDescent="0.2">
      <c r="A814" s="152"/>
      <c r="B814" s="153"/>
      <c r="C814" s="153"/>
      <c r="D814" s="153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  <c r="AA814" s="153"/>
      <c r="AB814" s="153"/>
      <c r="AC814" s="153"/>
      <c r="AD814" s="84">
        <f t="shared" si="407"/>
        <v>0</v>
      </c>
    </row>
    <row r="815" spans="1:30" ht="18" hidden="1" x14ac:dyDescent="0.2">
      <c r="A815" s="39"/>
      <c r="B815" s="39"/>
      <c r="C815" s="39"/>
      <c r="D815" s="39"/>
      <c r="E815" s="39"/>
      <c r="F815" s="39"/>
      <c r="G815" s="39"/>
      <c r="H815" s="39"/>
      <c r="I815" s="39"/>
      <c r="J815" s="14"/>
      <c r="K815" s="39"/>
      <c r="L815" s="21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74"/>
      <c r="AD815" s="84">
        <f t="shared" si="407"/>
        <v>0</v>
      </c>
    </row>
    <row r="816" spans="1:30" ht="18" hidden="1" x14ac:dyDescent="0.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21"/>
      <c r="M816" s="39"/>
      <c r="N816" s="39"/>
      <c r="O816" s="39"/>
      <c r="P816" s="39"/>
      <c r="Q816" s="39"/>
      <c r="R816" s="39"/>
      <c r="S816" s="39"/>
      <c r="T816" s="39"/>
      <c r="U816" s="41"/>
      <c r="V816" s="21"/>
      <c r="W816" s="21"/>
      <c r="X816" s="21"/>
      <c r="Y816" s="39"/>
      <c r="Z816" s="39"/>
      <c r="AA816" s="21"/>
      <c r="AB816" s="42"/>
      <c r="AC816" s="86"/>
      <c r="AD816" s="84">
        <f t="shared" ref="AD816:AD881" si="436">AA816*AB816</f>
        <v>0</v>
      </c>
    </row>
    <row r="817" spans="1:30" ht="18" hidden="1" x14ac:dyDescent="0.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21"/>
      <c r="M817" s="39"/>
      <c r="N817" s="39"/>
      <c r="O817" s="39"/>
      <c r="P817" s="39"/>
      <c r="Q817" s="39"/>
      <c r="R817" s="39"/>
      <c r="S817" s="39"/>
      <c r="T817" s="39"/>
      <c r="U817" s="41"/>
      <c r="V817" s="21"/>
      <c r="W817" s="21"/>
      <c r="X817" s="21"/>
      <c r="Y817" s="39"/>
      <c r="Z817" s="39"/>
      <c r="AA817" s="21"/>
      <c r="AB817" s="42"/>
      <c r="AC817" s="86"/>
      <c r="AD817" s="84">
        <f t="shared" si="436"/>
        <v>0</v>
      </c>
    </row>
    <row r="818" spans="1:30" ht="18" hidden="1" x14ac:dyDescent="0.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21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21"/>
      <c r="Y818" s="39"/>
      <c r="Z818" s="39"/>
      <c r="AA818" s="21"/>
      <c r="AB818" s="39"/>
      <c r="AC818" s="74"/>
      <c r="AD818" s="84">
        <f t="shared" si="436"/>
        <v>0</v>
      </c>
    </row>
    <row r="819" spans="1:30" ht="18" x14ac:dyDescent="0.2">
      <c r="A819" s="152" t="s">
        <v>321</v>
      </c>
      <c r="B819" s="153"/>
      <c r="C819" s="153"/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  <c r="AA819" s="153"/>
      <c r="AB819" s="153"/>
      <c r="AC819" s="153"/>
      <c r="AD819" s="92"/>
    </row>
    <row r="820" spans="1:30" ht="18" x14ac:dyDescent="0.2">
      <c r="A820" s="39">
        <v>79</v>
      </c>
      <c r="B820" s="39" t="s">
        <v>322</v>
      </c>
      <c r="C820" s="39">
        <v>763</v>
      </c>
      <c r="D820" s="39">
        <v>698</v>
      </c>
      <c r="E820" s="39" t="s">
        <v>311</v>
      </c>
      <c r="F820" s="39">
        <v>2</v>
      </c>
      <c r="G820" s="39">
        <v>24</v>
      </c>
      <c r="H820" s="39">
        <v>1</v>
      </c>
      <c r="I820" s="39">
        <v>40</v>
      </c>
      <c r="J820" s="100">
        <f>(G820*400)+(H820*100)+I820</f>
        <v>9740</v>
      </c>
      <c r="K820" s="39">
        <v>200</v>
      </c>
      <c r="L820" s="53">
        <f t="shared" ref="L820:L830" si="437">J820*K820</f>
        <v>1948000</v>
      </c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74"/>
      <c r="AD820" s="84">
        <f t="shared" si="436"/>
        <v>0</v>
      </c>
    </row>
    <row r="821" spans="1:30" ht="18" x14ac:dyDescent="0.2">
      <c r="A821" s="39"/>
      <c r="B821" s="39"/>
      <c r="C821" s="39"/>
      <c r="D821" s="39"/>
      <c r="E821" s="39"/>
      <c r="F821" s="39"/>
      <c r="G821" s="39"/>
      <c r="H821" s="39"/>
      <c r="I821" s="39"/>
      <c r="J821" s="39">
        <v>126</v>
      </c>
      <c r="K821" s="39">
        <v>200</v>
      </c>
      <c r="L821" s="21">
        <f t="shared" si="437"/>
        <v>25200</v>
      </c>
      <c r="M821" s="39">
        <v>2</v>
      </c>
      <c r="N821" s="39" t="s">
        <v>53</v>
      </c>
      <c r="O821" s="39">
        <v>100</v>
      </c>
      <c r="P821" s="39" t="s">
        <v>54</v>
      </c>
      <c r="Q821" s="39">
        <v>504</v>
      </c>
      <c r="R821" s="39"/>
      <c r="S821" s="39">
        <v>8200</v>
      </c>
      <c r="T821" s="39">
        <v>90</v>
      </c>
      <c r="U821" s="41">
        <v>0.85</v>
      </c>
      <c r="V821" s="21">
        <f t="shared" ref="V821:V822" si="438">Q821*S821*U821</f>
        <v>3512880</v>
      </c>
      <c r="W821" s="21">
        <f t="shared" ref="W821:W822" si="439">Q821*S821-V821</f>
        <v>619920</v>
      </c>
      <c r="X821" s="21">
        <f t="shared" ref="X821:X823" si="440">L821+W821</f>
        <v>645120</v>
      </c>
      <c r="Y821" s="39"/>
      <c r="Z821" s="39"/>
      <c r="AA821" s="21">
        <f t="shared" ref="AA821:AA823" si="441">X821-Z821</f>
        <v>645120</v>
      </c>
      <c r="AB821" s="42">
        <v>2.0000000000000001E-4</v>
      </c>
      <c r="AC821" s="86"/>
      <c r="AD821" s="84"/>
    </row>
    <row r="822" spans="1:30" ht="18" x14ac:dyDescent="0.2">
      <c r="A822" s="39"/>
      <c r="B822" s="39"/>
      <c r="C822" s="39"/>
      <c r="D822" s="39"/>
      <c r="E822" s="39"/>
      <c r="F822" s="39"/>
      <c r="G822" s="39"/>
      <c r="H822" s="39"/>
      <c r="I822" s="39"/>
      <c r="J822" s="39">
        <v>131.25</v>
      </c>
      <c r="K822" s="39">
        <v>200</v>
      </c>
      <c r="L822" s="21">
        <f t="shared" si="437"/>
        <v>26250</v>
      </c>
      <c r="M822" s="39">
        <v>3</v>
      </c>
      <c r="N822" s="39" t="s">
        <v>53</v>
      </c>
      <c r="O822" s="39">
        <v>504</v>
      </c>
      <c r="P822" s="39" t="s">
        <v>82</v>
      </c>
      <c r="Q822" s="39">
        <v>525</v>
      </c>
      <c r="R822" s="39"/>
      <c r="S822" s="39">
        <v>2650</v>
      </c>
      <c r="T822" s="39">
        <v>25</v>
      </c>
      <c r="U822" s="41">
        <v>0.85</v>
      </c>
      <c r="V822" s="21">
        <f t="shared" si="438"/>
        <v>1182562.5</v>
      </c>
      <c r="W822" s="21">
        <f t="shared" si="439"/>
        <v>208687.5</v>
      </c>
      <c r="X822" s="21">
        <f t="shared" si="440"/>
        <v>234937.5</v>
      </c>
      <c r="Y822" s="39"/>
      <c r="Z822" s="39"/>
      <c r="AA822" s="21">
        <f t="shared" si="441"/>
        <v>234937.5</v>
      </c>
      <c r="AB822" s="42">
        <v>3.0000000000000001E-3</v>
      </c>
      <c r="AC822" s="86">
        <f t="shared" ref="AC822" si="442">AA822*AB822</f>
        <v>704.8125</v>
      </c>
      <c r="AD822" s="84">
        <f t="shared" si="436"/>
        <v>704.8125</v>
      </c>
    </row>
    <row r="823" spans="1:30" ht="18" x14ac:dyDescent="0.2">
      <c r="A823" s="39"/>
      <c r="B823" s="39"/>
      <c r="C823" s="39"/>
      <c r="D823" s="39"/>
      <c r="E823" s="39"/>
      <c r="F823" s="39"/>
      <c r="G823" s="39"/>
      <c r="H823" s="39"/>
      <c r="I823" s="39"/>
      <c r="J823" s="39">
        <v>9482.75</v>
      </c>
      <c r="K823" s="39">
        <v>200</v>
      </c>
      <c r="L823" s="53">
        <f t="shared" si="437"/>
        <v>1896550</v>
      </c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21">
        <f t="shared" si="440"/>
        <v>1896550</v>
      </c>
      <c r="Y823" s="39"/>
      <c r="Z823" s="39"/>
      <c r="AA823" s="21">
        <f t="shared" si="441"/>
        <v>1896550</v>
      </c>
      <c r="AB823" s="39"/>
      <c r="AC823" s="74"/>
      <c r="AD823" s="84">
        <f t="shared" si="436"/>
        <v>0</v>
      </c>
    </row>
    <row r="824" spans="1:30" ht="18" x14ac:dyDescent="0.2">
      <c r="A824" s="74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132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133"/>
      <c r="Y824" s="75"/>
      <c r="Z824" s="75"/>
      <c r="AA824" s="133"/>
      <c r="AB824" s="75"/>
      <c r="AC824" s="75"/>
      <c r="AD824" s="84"/>
    </row>
    <row r="825" spans="1:30" ht="18" x14ac:dyDescent="0.2">
      <c r="A825" s="74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132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133"/>
      <c r="Y825" s="75"/>
      <c r="Z825" s="75"/>
      <c r="AA825" s="133"/>
      <c r="AB825" s="75"/>
      <c r="AC825" s="75"/>
      <c r="AD825" s="84"/>
    </row>
    <row r="826" spans="1:30" ht="18" x14ac:dyDescent="0.2">
      <c r="A826" s="152" t="s">
        <v>323</v>
      </c>
      <c r="B826" s="153"/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  <c r="AA826" s="153"/>
      <c r="AB826" s="153"/>
      <c r="AC826" s="153"/>
      <c r="AD826" s="92"/>
    </row>
    <row r="827" spans="1:30" ht="18" x14ac:dyDescent="0.2">
      <c r="A827" s="39">
        <v>80</v>
      </c>
      <c r="B827" s="39" t="s">
        <v>324</v>
      </c>
      <c r="C827" s="39">
        <v>19</v>
      </c>
      <c r="D827" s="39">
        <v>1873</v>
      </c>
      <c r="E827" s="39" t="s">
        <v>311</v>
      </c>
      <c r="F827" s="39">
        <v>2</v>
      </c>
      <c r="G827" s="39">
        <v>1</v>
      </c>
      <c r="H827" s="39">
        <v>2</v>
      </c>
      <c r="I827" s="39">
        <v>9</v>
      </c>
      <c r="J827" s="16">
        <f>(G827*400)+(H827*100)+I827</f>
        <v>609</v>
      </c>
      <c r="K827" s="39">
        <v>880</v>
      </c>
      <c r="L827" s="21">
        <f t="shared" si="437"/>
        <v>535920</v>
      </c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74"/>
      <c r="AD827" s="84"/>
    </row>
    <row r="828" spans="1:30" ht="18" x14ac:dyDescent="0.2">
      <c r="A828" s="39"/>
      <c r="B828" s="39"/>
      <c r="C828" s="39"/>
      <c r="D828" s="39"/>
      <c r="E828" s="39"/>
      <c r="F828" s="39"/>
      <c r="G828" s="39"/>
      <c r="H828" s="39"/>
      <c r="I828" s="39"/>
      <c r="J828" s="39">
        <v>36</v>
      </c>
      <c r="K828" s="39">
        <v>880</v>
      </c>
      <c r="L828" s="21">
        <f t="shared" si="437"/>
        <v>31680</v>
      </c>
      <c r="M828" s="39">
        <v>2</v>
      </c>
      <c r="N828" s="39" t="s">
        <v>53</v>
      </c>
      <c r="O828" s="39">
        <v>100</v>
      </c>
      <c r="P828" s="39" t="s">
        <v>54</v>
      </c>
      <c r="Q828" s="39">
        <v>144</v>
      </c>
      <c r="R828" s="39"/>
      <c r="S828" s="39">
        <v>8200</v>
      </c>
      <c r="T828" s="39">
        <v>60</v>
      </c>
      <c r="U828" s="41">
        <v>0.85</v>
      </c>
      <c r="V828" s="21">
        <f t="shared" ref="V828:V829" si="443">Q828*S828*U828</f>
        <v>1003680</v>
      </c>
      <c r="W828" s="21">
        <f t="shared" ref="W828:W829" si="444">Q828*S828-V828</f>
        <v>177120</v>
      </c>
      <c r="X828" s="21">
        <f t="shared" ref="X828:X830" si="445">L828+W828</f>
        <v>208800</v>
      </c>
      <c r="Y828" s="39"/>
      <c r="Z828" s="39"/>
      <c r="AA828" s="21">
        <f t="shared" ref="AA828:AA830" si="446">X828-Z828</f>
        <v>208800</v>
      </c>
      <c r="AB828" s="42">
        <v>2.0000000000000001E-4</v>
      </c>
      <c r="AC828" s="86"/>
      <c r="AD828" s="84"/>
    </row>
    <row r="829" spans="1:30" ht="18" x14ac:dyDescent="0.2">
      <c r="A829" s="39"/>
      <c r="B829" s="39"/>
      <c r="C829" s="39"/>
      <c r="D829" s="39"/>
      <c r="E829" s="39"/>
      <c r="F829" s="39"/>
      <c r="G829" s="39"/>
      <c r="H829" s="39"/>
      <c r="I829" s="39"/>
      <c r="J829" s="39">
        <v>12</v>
      </c>
      <c r="K829" s="39">
        <v>880</v>
      </c>
      <c r="L829" s="21">
        <f t="shared" si="437"/>
        <v>10560</v>
      </c>
      <c r="M829" s="39">
        <v>3</v>
      </c>
      <c r="N829" s="39" t="s">
        <v>79</v>
      </c>
      <c r="O829" s="39">
        <v>100</v>
      </c>
      <c r="P829" s="39" t="s">
        <v>325</v>
      </c>
      <c r="Q829" s="39">
        <v>48</v>
      </c>
      <c r="R829" s="39"/>
      <c r="S829" s="39">
        <v>2650</v>
      </c>
      <c r="T829" s="39">
        <v>11</v>
      </c>
      <c r="U829" s="41">
        <v>0.45</v>
      </c>
      <c r="V829" s="21">
        <f t="shared" si="443"/>
        <v>57240</v>
      </c>
      <c r="W829" s="21">
        <f t="shared" si="444"/>
        <v>69960</v>
      </c>
      <c r="X829" s="21">
        <f t="shared" si="445"/>
        <v>80520</v>
      </c>
      <c r="Y829" s="39"/>
      <c r="Z829" s="39"/>
      <c r="AA829" s="21">
        <f t="shared" si="446"/>
        <v>80520</v>
      </c>
      <c r="AB829" s="42">
        <v>3.0000000000000001E-3</v>
      </c>
      <c r="AC829" s="86">
        <f t="shared" ref="AC829:AC830" si="447">AA829*AB829</f>
        <v>241.56</v>
      </c>
      <c r="AD829" s="84">
        <f t="shared" si="436"/>
        <v>241.56</v>
      </c>
    </row>
    <row r="830" spans="1:30" ht="18" x14ac:dyDescent="0.2">
      <c r="A830" s="39"/>
      <c r="B830" s="39"/>
      <c r="C830" s="39"/>
      <c r="D830" s="39"/>
      <c r="E830" s="39"/>
      <c r="F830" s="39"/>
      <c r="G830" s="39"/>
      <c r="H830" s="39"/>
      <c r="I830" s="39"/>
      <c r="J830" s="39">
        <v>561</v>
      </c>
      <c r="K830" s="39">
        <v>880</v>
      </c>
      <c r="L830" s="21">
        <f t="shared" si="437"/>
        <v>493680</v>
      </c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21">
        <f t="shared" si="445"/>
        <v>493680</v>
      </c>
      <c r="Y830" s="39"/>
      <c r="Z830" s="39"/>
      <c r="AA830" s="21">
        <f t="shared" si="446"/>
        <v>493680</v>
      </c>
      <c r="AB830" s="39"/>
      <c r="AC830" s="86">
        <f t="shared" si="447"/>
        <v>0</v>
      </c>
      <c r="AD830" s="84">
        <f t="shared" si="436"/>
        <v>0</v>
      </c>
    </row>
    <row r="831" spans="1:30" ht="15.75" customHeight="1" x14ac:dyDescent="0.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74"/>
      <c r="AD831" s="84"/>
    </row>
    <row r="832" spans="1:30" ht="18" hidden="1" x14ac:dyDescent="0.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74"/>
      <c r="AD832" s="84"/>
    </row>
    <row r="833" spans="1:30" ht="18" hidden="1" x14ac:dyDescent="0.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74"/>
      <c r="AD833" s="84"/>
    </row>
    <row r="834" spans="1:30" ht="18" hidden="1" x14ac:dyDescent="0.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74"/>
      <c r="AD834" s="84"/>
    </row>
    <row r="835" spans="1:30" ht="18" hidden="1" x14ac:dyDescent="0.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74"/>
      <c r="AD835" s="84"/>
    </row>
    <row r="836" spans="1:30" ht="18" hidden="1" x14ac:dyDescent="0.2">
      <c r="A836" s="152" t="s">
        <v>326</v>
      </c>
      <c r="B836" s="153"/>
      <c r="C836" s="153"/>
      <c r="D836" s="153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  <c r="AA836" s="153"/>
      <c r="AB836" s="153"/>
      <c r="AC836" s="153"/>
      <c r="AD836" s="92"/>
    </row>
    <row r="837" spans="1:30" ht="18" hidden="1" x14ac:dyDescent="0.2">
      <c r="A837" s="39">
        <v>81</v>
      </c>
      <c r="B837" s="39" t="s">
        <v>327</v>
      </c>
      <c r="C837" s="39">
        <v>1</v>
      </c>
      <c r="D837" s="39">
        <v>2125</v>
      </c>
      <c r="E837" s="39" t="s">
        <v>215</v>
      </c>
      <c r="F837" s="39">
        <v>4</v>
      </c>
      <c r="G837" s="39">
        <v>0</v>
      </c>
      <c r="H837" s="39">
        <v>2</v>
      </c>
      <c r="I837" s="39">
        <v>77</v>
      </c>
      <c r="J837" s="16">
        <f>(G837*400)+(H837*100)+I837</f>
        <v>277</v>
      </c>
      <c r="K837" s="39">
        <v>400</v>
      </c>
      <c r="L837" s="21">
        <f t="shared" ref="L837:L841" si="448">J837*K837</f>
        <v>110800</v>
      </c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21">
        <f t="shared" ref="X837:X844" si="449">L837+W837</f>
        <v>110800</v>
      </c>
      <c r="Y837" s="39"/>
      <c r="Z837" s="39"/>
      <c r="AA837" s="21">
        <f t="shared" ref="AA837:AA841" si="450">X837-Z837</f>
        <v>110800</v>
      </c>
      <c r="AB837" s="42">
        <v>3.0000000000000001E-3</v>
      </c>
      <c r="AC837" s="86">
        <f t="shared" ref="AC837:AC841" si="451">AA837*AB837</f>
        <v>332.40000000000003</v>
      </c>
      <c r="AD837" s="84">
        <f t="shared" si="436"/>
        <v>332.40000000000003</v>
      </c>
    </row>
    <row r="838" spans="1:30" ht="18" hidden="1" x14ac:dyDescent="0.2">
      <c r="A838" s="39"/>
      <c r="B838" s="39" t="s">
        <v>328</v>
      </c>
      <c r="C838" s="39">
        <v>530</v>
      </c>
      <c r="D838" s="39">
        <v>2007</v>
      </c>
      <c r="E838" s="39" t="s">
        <v>215</v>
      </c>
      <c r="F838" s="39">
        <v>4</v>
      </c>
      <c r="G838" s="39">
        <v>0</v>
      </c>
      <c r="H838" s="39">
        <v>0</v>
      </c>
      <c r="I838" s="39">
        <v>25</v>
      </c>
      <c r="J838" s="14">
        <f>(G838*400)+(H838*100)+I838</f>
        <v>25</v>
      </c>
      <c r="K838" s="39">
        <v>650</v>
      </c>
      <c r="L838" s="21">
        <f t="shared" si="448"/>
        <v>16250</v>
      </c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21">
        <f t="shared" si="449"/>
        <v>16250</v>
      </c>
      <c r="Y838" s="39"/>
      <c r="Z838" s="39"/>
      <c r="AA838" s="21">
        <f t="shared" si="450"/>
        <v>16250</v>
      </c>
      <c r="AB838" s="42">
        <v>3.0000000000000001E-3</v>
      </c>
      <c r="AC838" s="86">
        <f t="shared" si="451"/>
        <v>48.75</v>
      </c>
      <c r="AD838" s="84">
        <f t="shared" si="436"/>
        <v>48.75</v>
      </c>
    </row>
    <row r="839" spans="1:30" ht="18" hidden="1" x14ac:dyDescent="0.2">
      <c r="A839" s="39"/>
      <c r="B839" s="39" t="s">
        <v>329</v>
      </c>
      <c r="C839" s="39">
        <v>529</v>
      </c>
      <c r="D839" s="39">
        <v>2006</v>
      </c>
      <c r="E839" s="39" t="s">
        <v>215</v>
      </c>
      <c r="F839" s="39">
        <v>4</v>
      </c>
      <c r="G839" s="39">
        <v>0</v>
      </c>
      <c r="H839" s="39">
        <v>0</v>
      </c>
      <c r="I839" s="39">
        <v>25</v>
      </c>
      <c r="J839" s="14">
        <f>(G839*400)+(H839*100)+I839</f>
        <v>25</v>
      </c>
      <c r="K839" s="39">
        <v>650</v>
      </c>
      <c r="L839" s="21">
        <f t="shared" si="448"/>
        <v>16250</v>
      </c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21">
        <f t="shared" si="449"/>
        <v>16250</v>
      </c>
      <c r="Y839" s="39"/>
      <c r="Z839" s="39"/>
      <c r="AA839" s="21">
        <f t="shared" si="450"/>
        <v>16250</v>
      </c>
      <c r="AB839" s="42">
        <v>3.0000000000000001E-3</v>
      </c>
      <c r="AC839" s="86">
        <f t="shared" si="451"/>
        <v>48.75</v>
      </c>
      <c r="AD839" s="84">
        <f t="shared" si="436"/>
        <v>48.75</v>
      </c>
    </row>
    <row r="840" spans="1:30" ht="18" hidden="1" x14ac:dyDescent="0.2">
      <c r="A840" s="39"/>
      <c r="B840" s="39" t="s">
        <v>330</v>
      </c>
      <c r="C840" s="39">
        <v>528</v>
      </c>
      <c r="D840" s="39">
        <v>2005</v>
      </c>
      <c r="E840" s="39" t="s">
        <v>215</v>
      </c>
      <c r="F840" s="39">
        <v>4</v>
      </c>
      <c r="G840" s="39">
        <v>0</v>
      </c>
      <c r="H840" s="39">
        <v>0</v>
      </c>
      <c r="I840" s="39">
        <v>25</v>
      </c>
      <c r="J840" s="14">
        <f>(G840*400)+(H840*100)+I840</f>
        <v>25</v>
      </c>
      <c r="K840" s="39">
        <v>650</v>
      </c>
      <c r="L840" s="21">
        <f t="shared" si="448"/>
        <v>16250</v>
      </c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21">
        <f t="shared" si="449"/>
        <v>16250</v>
      </c>
      <c r="Y840" s="39"/>
      <c r="Z840" s="39"/>
      <c r="AA840" s="21">
        <f t="shared" si="450"/>
        <v>16250</v>
      </c>
      <c r="AB840" s="42">
        <v>3.0000000000000001E-3</v>
      </c>
      <c r="AC840" s="86">
        <f t="shared" si="451"/>
        <v>48.75</v>
      </c>
      <c r="AD840" s="84">
        <f t="shared" si="436"/>
        <v>48.75</v>
      </c>
    </row>
    <row r="841" spans="1:30" ht="18" hidden="1" x14ac:dyDescent="0.2">
      <c r="A841" s="39"/>
      <c r="B841" s="39" t="s">
        <v>331</v>
      </c>
      <c r="C841" s="39">
        <v>510</v>
      </c>
      <c r="D841" s="39">
        <v>1180</v>
      </c>
      <c r="E841" s="39" t="s">
        <v>215</v>
      </c>
      <c r="F841" s="39">
        <v>4</v>
      </c>
      <c r="G841" s="39">
        <v>0</v>
      </c>
      <c r="H841" s="39">
        <v>0</v>
      </c>
      <c r="I841" s="39">
        <v>91</v>
      </c>
      <c r="J841" s="14">
        <f>(G841*400)+(H841*100)+I841</f>
        <v>91</v>
      </c>
      <c r="K841" s="39">
        <v>650</v>
      </c>
      <c r="L841" s="21">
        <f t="shared" si="448"/>
        <v>59150</v>
      </c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21">
        <f t="shared" si="449"/>
        <v>59150</v>
      </c>
      <c r="Y841" s="39"/>
      <c r="Z841" s="39"/>
      <c r="AA841" s="21">
        <f t="shared" si="450"/>
        <v>59150</v>
      </c>
      <c r="AB841" s="42">
        <v>3.0000000000000001E-3</v>
      </c>
      <c r="AC841" s="86">
        <f t="shared" si="451"/>
        <v>177.45000000000002</v>
      </c>
      <c r="AD841" s="84">
        <f t="shared" si="436"/>
        <v>177.45000000000002</v>
      </c>
    </row>
    <row r="842" spans="1:30" ht="18" hidden="1" x14ac:dyDescent="0.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21"/>
      <c r="Y842" s="39"/>
      <c r="Z842" s="39"/>
      <c r="AA842" s="39"/>
      <c r="AB842" s="39"/>
      <c r="AC842" s="74"/>
      <c r="AD842" s="84"/>
    </row>
    <row r="843" spans="1:30" ht="0.75" hidden="1" customHeight="1" x14ac:dyDescent="0.2">
      <c r="A843" s="152" t="s">
        <v>395</v>
      </c>
      <c r="B843" s="153"/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  <c r="AA843" s="153"/>
      <c r="AB843" s="153"/>
      <c r="AC843" s="153"/>
      <c r="AD843" s="84">
        <f t="shared" si="436"/>
        <v>0</v>
      </c>
    </row>
    <row r="844" spans="1:30" ht="18" hidden="1" x14ac:dyDescent="0.2">
      <c r="A844" s="39">
        <v>2</v>
      </c>
      <c r="B844" s="39" t="s">
        <v>332</v>
      </c>
      <c r="C844" s="39">
        <v>711</v>
      </c>
      <c r="D844" s="39"/>
      <c r="E844" s="39" t="s">
        <v>215</v>
      </c>
      <c r="F844" s="39">
        <v>4</v>
      </c>
      <c r="G844" s="39">
        <v>3</v>
      </c>
      <c r="H844" s="39">
        <v>1</v>
      </c>
      <c r="I844" s="39">
        <v>50</v>
      </c>
      <c r="J844" s="16">
        <f>(G844*400)+(H844*100)+I844</f>
        <v>1350</v>
      </c>
      <c r="K844" s="39">
        <v>250</v>
      </c>
      <c r="L844" s="21">
        <f t="shared" ref="L844" si="452">J844*K844</f>
        <v>337500</v>
      </c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21">
        <f t="shared" si="449"/>
        <v>337500</v>
      </c>
      <c r="Y844" s="39"/>
      <c r="Z844" s="39"/>
      <c r="AA844" s="21">
        <f t="shared" ref="AA844" si="453">X844-Z844</f>
        <v>337500</v>
      </c>
      <c r="AB844" s="42">
        <v>2.9999999999999997E-4</v>
      </c>
      <c r="AC844" s="86">
        <f t="shared" ref="AC844" si="454">AA844*AB844</f>
        <v>101.24999999999999</v>
      </c>
      <c r="AD844" s="84">
        <f t="shared" si="436"/>
        <v>101.24999999999999</v>
      </c>
    </row>
    <row r="845" spans="1:30" ht="18" hidden="1" x14ac:dyDescent="0.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74"/>
      <c r="AD845" s="84">
        <f t="shared" si="436"/>
        <v>0</v>
      </c>
    </row>
    <row r="846" spans="1:30" ht="18" hidden="1" x14ac:dyDescent="0.2">
      <c r="A846" s="152" t="s">
        <v>333</v>
      </c>
      <c r="B846" s="153"/>
      <c r="C846" s="153"/>
      <c r="D846" s="153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  <c r="AA846" s="153"/>
      <c r="AB846" s="153"/>
      <c r="AC846" s="153"/>
      <c r="AD846" s="92"/>
    </row>
    <row r="847" spans="1:30" ht="18" hidden="1" x14ac:dyDescent="0.2">
      <c r="A847" s="39">
        <v>82</v>
      </c>
      <c r="B847" s="39" t="s">
        <v>334</v>
      </c>
      <c r="C847" s="39">
        <v>527</v>
      </c>
      <c r="D847" s="39">
        <v>2004</v>
      </c>
      <c r="E847" s="39" t="s">
        <v>215</v>
      </c>
      <c r="F847" s="39">
        <v>4</v>
      </c>
      <c r="G847" s="39">
        <v>0</v>
      </c>
      <c r="H847" s="39">
        <v>0</v>
      </c>
      <c r="I847" s="39">
        <v>25</v>
      </c>
      <c r="J847" s="14">
        <f>(G847*400)+(H847*100)+I847</f>
        <v>25</v>
      </c>
      <c r="K847" s="39">
        <v>650</v>
      </c>
      <c r="L847" s="21">
        <f t="shared" ref="L847" si="455">J847*K847</f>
        <v>16250</v>
      </c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21">
        <f t="shared" ref="X847" si="456">L847+W847</f>
        <v>16250</v>
      </c>
      <c r="Y847" s="39"/>
      <c r="Z847" s="39"/>
      <c r="AA847" s="21">
        <f t="shared" ref="AA847" si="457">X847-Z847</f>
        <v>16250</v>
      </c>
      <c r="AB847" s="42">
        <v>3.0000000000000001E-3</v>
      </c>
      <c r="AC847" s="86">
        <f t="shared" ref="AC847" si="458">AA847*AB847</f>
        <v>48.75</v>
      </c>
      <c r="AD847" s="84">
        <f t="shared" si="436"/>
        <v>48.75</v>
      </c>
    </row>
    <row r="848" spans="1:30" ht="18" hidden="1" x14ac:dyDescent="0.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74"/>
      <c r="AD848" s="84"/>
    </row>
    <row r="849" spans="1:30" ht="18" x14ac:dyDescent="0.2">
      <c r="A849" s="152" t="s">
        <v>335</v>
      </c>
      <c r="B849" s="153"/>
      <c r="C849" s="153"/>
      <c r="D849" s="153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  <c r="AA849" s="153"/>
      <c r="AB849" s="153"/>
      <c r="AC849" s="153"/>
      <c r="AD849" s="92"/>
    </row>
    <row r="850" spans="1:30" ht="18" x14ac:dyDescent="0.2">
      <c r="A850" s="39">
        <v>81</v>
      </c>
      <c r="B850" s="39" t="s">
        <v>336</v>
      </c>
      <c r="C850" s="39">
        <v>512</v>
      </c>
      <c r="D850" s="39">
        <v>1175</v>
      </c>
      <c r="E850" s="39" t="s">
        <v>215</v>
      </c>
      <c r="F850" s="39">
        <v>4</v>
      </c>
      <c r="G850" s="39">
        <v>1</v>
      </c>
      <c r="H850" s="39">
        <v>0</v>
      </c>
      <c r="I850" s="39">
        <v>4</v>
      </c>
      <c r="J850" s="16">
        <f>(G850*400)+(H850*100)+I850</f>
        <v>404</v>
      </c>
      <c r="K850" s="39">
        <v>250</v>
      </c>
      <c r="L850" s="21">
        <f t="shared" ref="L850" si="459">J850*K850</f>
        <v>101000</v>
      </c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21">
        <f t="shared" ref="X850" si="460">L850+W850</f>
        <v>101000</v>
      </c>
      <c r="Y850" s="39"/>
      <c r="Z850" s="39"/>
      <c r="AA850" s="21">
        <f t="shared" ref="AA850" si="461">X850-Z850</f>
        <v>101000</v>
      </c>
      <c r="AB850" s="42">
        <v>6.0000000000000001E-3</v>
      </c>
      <c r="AC850" s="86">
        <f t="shared" ref="AC850" si="462">AA850*AB850</f>
        <v>606</v>
      </c>
      <c r="AD850" s="84">
        <f t="shared" si="436"/>
        <v>606</v>
      </c>
    </row>
    <row r="851" spans="1:30" ht="18" x14ac:dyDescent="0.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74"/>
      <c r="AD851" s="84"/>
    </row>
    <row r="852" spans="1:30" ht="16.5" customHeight="1" x14ac:dyDescent="0.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74"/>
      <c r="AD852" s="84"/>
    </row>
    <row r="853" spans="1:30" ht="18" hidden="1" x14ac:dyDescent="0.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74"/>
      <c r="AD853" s="84"/>
    </row>
    <row r="854" spans="1:30" ht="18" hidden="1" x14ac:dyDescent="0.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74"/>
      <c r="AD854" s="84"/>
    </row>
    <row r="855" spans="1:30" ht="17.25" hidden="1" customHeight="1" x14ac:dyDescent="0.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74"/>
      <c r="AD855" s="84"/>
    </row>
    <row r="856" spans="1:30" ht="18" hidden="1" x14ac:dyDescent="0.2">
      <c r="A856" s="152" t="s">
        <v>337</v>
      </c>
      <c r="B856" s="153"/>
      <c r="C856" s="153"/>
      <c r="D856" s="153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  <c r="AA856" s="153"/>
      <c r="AB856" s="153"/>
      <c r="AC856" s="153"/>
      <c r="AD856" s="92"/>
    </row>
    <row r="857" spans="1:30" ht="18" hidden="1" x14ac:dyDescent="0.2">
      <c r="A857" s="39">
        <v>94</v>
      </c>
      <c r="B857" s="39" t="s">
        <v>338</v>
      </c>
      <c r="C857" s="39">
        <v>628</v>
      </c>
      <c r="D857" s="39">
        <v>2316</v>
      </c>
      <c r="E857" s="39" t="s">
        <v>311</v>
      </c>
      <c r="F857" s="39">
        <v>4</v>
      </c>
      <c r="G857" s="39">
        <v>1</v>
      </c>
      <c r="H857" s="39">
        <v>0</v>
      </c>
      <c r="I857" s="39">
        <v>46</v>
      </c>
      <c r="J857" s="16">
        <f>(G857*400)+(H857*100)+I857</f>
        <v>446</v>
      </c>
      <c r="K857" s="39">
        <v>1000</v>
      </c>
      <c r="L857" s="21">
        <f t="shared" ref="L857" si="463">J857*K857</f>
        <v>446000</v>
      </c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21">
        <f t="shared" ref="X857" si="464">L857+W857</f>
        <v>446000</v>
      </c>
      <c r="Y857" s="39"/>
      <c r="Z857" s="39"/>
      <c r="AA857" s="21">
        <f t="shared" ref="AA857" si="465">X857-Z857</f>
        <v>446000</v>
      </c>
      <c r="AB857" s="42">
        <v>3.0000000000000001E-3</v>
      </c>
      <c r="AC857" s="86">
        <f t="shared" ref="AC857" si="466">AA857*AB857</f>
        <v>1338</v>
      </c>
      <c r="AD857" s="84">
        <f t="shared" si="436"/>
        <v>1338</v>
      </c>
    </row>
    <row r="858" spans="1:30" ht="18" hidden="1" x14ac:dyDescent="0.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74"/>
      <c r="AD858" s="84"/>
    </row>
    <row r="859" spans="1:30" ht="18" x14ac:dyDescent="0.2">
      <c r="A859" s="152" t="s">
        <v>402</v>
      </c>
      <c r="B859" s="153"/>
      <c r="C859" s="153"/>
      <c r="D859" s="153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  <c r="AA859" s="153"/>
      <c r="AB859" s="153"/>
      <c r="AC859" s="153"/>
      <c r="AD859" s="92"/>
    </row>
    <row r="860" spans="1:30" ht="18" x14ac:dyDescent="0.2">
      <c r="A860" s="39">
        <v>82</v>
      </c>
      <c r="B860" s="39" t="s">
        <v>339</v>
      </c>
      <c r="C860" s="39">
        <v>25</v>
      </c>
      <c r="D860" s="39">
        <v>1877</v>
      </c>
      <c r="E860" s="39" t="s">
        <v>311</v>
      </c>
      <c r="F860" s="39">
        <v>4</v>
      </c>
      <c r="G860" s="39">
        <v>1</v>
      </c>
      <c r="H860" s="39">
        <v>0</v>
      </c>
      <c r="I860" s="39">
        <v>93</v>
      </c>
      <c r="J860" s="16">
        <f>(G860*400)+(H860*100)+I860</f>
        <v>493</v>
      </c>
      <c r="K860" s="39">
        <v>1000</v>
      </c>
      <c r="L860" s="21">
        <f t="shared" ref="L860" si="467">J860*K860</f>
        <v>493000</v>
      </c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21">
        <f t="shared" ref="X860" si="468">L860+W860</f>
        <v>493000</v>
      </c>
      <c r="Y860" s="39"/>
      <c r="Z860" s="39"/>
      <c r="AA860" s="21">
        <f t="shared" ref="AA860" si="469">X860-Z860</f>
        <v>493000</v>
      </c>
      <c r="AB860" s="42">
        <v>6.0000000000000001E-3</v>
      </c>
      <c r="AC860" s="86">
        <f t="shared" ref="AC860" si="470">AA860*AB860</f>
        <v>2958</v>
      </c>
      <c r="AD860" s="84">
        <f t="shared" si="436"/>
        <v>2958</v>
      </c>
    </row>
    <row r="861" spans="1:30" ht="17.25" customHeight="1" x14ac:dyDescent="0.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74"/>
      <c r="AD861" s="84"/>
    </row>
    <row r="862" spans="1:30" ht="18" hidden="1" x14ac:dyDescent="0.2">
      <c r="A862" s="152" t="s">
        <v>340</v>
      </c>
      <c r="B862" s="153"/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  <c r="AA862" s="153"/>
      <c r="AB862" s="153"/>
      <c r="AC862" s="153"/>
      <c r="AD862" s="92"/>
    </row>
    <row r="863" spans="1:30" ht="18" hidden="1" x14ac:dyDescent="0.2">
      <c r="A863" s="39">
        <v>96</v>
      </c>
      <c r="B863" s="39" t="s">
        <v>341</v>
      </c>
      <c r="C863" s="39">
        <v>575</v>
      </c>
      <c r="D863" s="39">
        <v>1541</v>
      </c>
      <c r="E863" s="39" t="s">
        <v>311</v>
      </c>
      <c r="F863" s="39">
        <v>4</v>
      </c>
      <c r="G863" s="39">
        <v>0</v>
      </c>
      <c r="H863" s="39">
        <v>2</v>
      </c>
      <c r="I863" s="39">
        <v>0</v>
      </c>
      <c r="J863" s="16">
        <f>(G863*400)+(H863*100)+I863</f>
        <v>200</v>
      </c>
      <c r="K863" s="39">
        <v>250</v>
      </c>
      <c r="L863" s="21">
        <f t="shared" ref="L863" si="471">J863*K863</f>
        <v>50000</v>
      </c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21">
        <f t="shared" ref="X863" si="472">L863+W863</f>
        <v>50000</v>
      </c>
      <c r="Y863" s="39"/>
      <c r="Z863" s="39"/>
      <c r="AA863" s="21">
        <f t="shared" ref="AA863" si="473">X863-Z863</f>
        <v>50000</v>
      </c>
      <c r="AB863" s="42">
        <v>3.0000000000000001E-3</v>
      </c>
      <c r="AC863" s="86">
        <f t="shared" ref="AC863" si="474">AA863*AB863</f>
        <v>150</v>
      </c>
      <c r="AD863" s="84">
        <f t="shared" si="436"/>
        <v>150</v>
      </c>
    </row>
    <row r="864" spans="1:30" ht="18" hidden="1" x14ac:dyDescent="0.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74"/>
      <c r="AD864" s="84"/>
    </row>
    <row r="865" spans="1:30" ht="18" hidden="1" x14ac:dyDescent="0.2">
      <c r="A865" s="152"/>
      <c r="B865" s="153"/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  <c r="AA865" s="153"/>
      <c r="AB865" s="153"/>
      <c r="AC865" s="153"/>
      <c r="AD865" s="92"/>
    </row>
    <row r="866" spans="1:30" ht="18" hidden="1" x14ac:dyDescent="0.2">
      <c r="A866" s="39"/>
      <c r="B866" s="39"/>
      <c r="C866" s="39"/>
      <c r="D866" s="39"/>
      <c r="E866" s="39"/>
      <c r="F866" s="39"/>
      <c r="G866" s="39"/>
      <c r="H866" s="39"/>
      <c r="I866" s="39"/>
      <c r="J866" s="14"/>
      <c r="K866" s="39"/>
      <c r="L866" s="21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21"/>
      <c r="Y866" s="39"/>
      <c r="Z866" s="39"/>
      <c r="AA866" s="21"/>
      <c r="AB866" s="41"/>
      <c r="AC866" s="86"/>
      <c r="AD866" s="84"/>
    </row>
    <row r="867" spans="1:30" ht="36" customHeight="1" x14ac:dyDescent="0.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74"/>
      <c r="AD867" s="84"/>
    </row>
    <row r="868" spans="1:30" ht="18" x14ac:dyDescent="0.2">
      <c r="A868" s="152" t="s">
        <v>458</v>
      </c>
      <c r="B868" s="153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  <c r="AA868" s="153"/>
      <c r="AB868" s="153"/>
      <c r="AC868" s="153"/>
      <c r="AD868" s="92"/>
    </row>
    <row r="869" spans="1:30" ht="18" x14ac:dyDescent="0.2">
      <c r="A869" s="39">
        <v>83</v>
      </c>
      <c r="B869" s="39" t="s">
        <v>295</v>
      </c>
      <c r="C869" s="39">
        <v>562</v>
      </c>
      <c r="D869" s="39">
        <v>1094</v>
      </c>
      <c r="E869" s="39" t="s">
        <v>69</v>
      </c>
      <c r="F869" s="39">
        <v>2</v>
      </c>
      <c r="G869" s="39">
        <v>0</v>
      </c>
      <c r="H869" s="39">
        <v>2</v>
      </c>
      <c r="I869" s="39">
        <v>66</v>
      </c>
      <c r="J869" s="16">
        <f>(G869*400)+(H869*100)+I869</f>
        <v>266</v>
      </c>
      <c r="K869" s="39">
        <v>1500</v>
      </c>
      <c r="L869" s="21">
        <f t="shared" ref="L869:L872" si="475">J869*K869</f>
        <v>399000</v>
      </c>
      <c r="M869" s="39">
        <v>1</v>
      </c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74"/>
      <c r="AD869" s="84"/>
    </row>
    <row r="870" spans="1:30" ht="18" x14ac:dyDescent="0.2">
      <c r="A870" s="39"/>
      <c r="B870" s="39"/>
      <c r="C870" s="39"/>
      <c r="D870" s="39"/>
      <c r="E870" s="39"/>
      <c r="F870" s="39"/>
      <c r="G870" s="39"/>
      <c r="H870" s="39"/>
      <c r="I870" s="39"/>
      <c r="J870" s="39">
        <v>40</v>
      </c>
      <c r="K870" s="39">
        <v>1500</v>
      </c>
      <c r="L870" s="21">
        <f t="shared" si="475"/>
        <v>60000</v>
      </c>
      <c r="M870" s="39">
        <v>2</v>
      </c>
      <c r="N870" s="39" t="s">
        <v>53</v>
      </c>
      <c r="O870" s="39">
        <v>100</v>
      </c>
      <c r="P870" s="39" t="s">
        <v>54</v>
      </c>
      <c r="Q870" s="39">
        <v>160</v>
      </c>
      <c r="R870" s="39"/>
      <c r="S870" s="39">
        <v>6900</v>
      </c>
      <c r="T870" s="39">
        <v>42</v>
      </c>
      <c r="U870" s="41">
        <v>0.85</v>
      </c>
      <c r="V870" s="21">
        <f t="shared" ref="V870:V872" si="476">Q870*S870*U870</f>
        <v>938400</v>
      </c>
      <c r="W870" s="21">
        <f t="shared" ref="W870:W872" si="477">Q870*S870-V870</f>
        <v>165600</v>
      </c>
      <c r="X870" s="21">
        <f t="shared" ref="X870:X872" si="478">L870+W870</f>
        <v>225600</v>
      </c>
      <c r="Y870" s="39"/>
      <c r="Z870" s="39"/>
      <c r="AA870" s="21">
        <f t="shared" ref="AA870:AA872" si="479">X870-Z870</f>
        <v>225600</v>
      </c>
      <c r="AB870" s="42">
        <v>2.0000000000000001E-4</v>
      </c>
      <c r="AC870" s="86"/>
      <c r="AD870" s="84"/>
    </row>
    <row r="871" spans="1:30" ht="18" x14ac:dyDescent="0.2">
      <c r="A871" s="39"/>
      <c r="B871" s="39"/>
      <c r="C871" s="39"/>
      <c r="D871" s="39"/>
      <c r="E871" s="39"/>
      <c r="F871" s="39"/>
      <c r="G871" s="39"/>
      <c r="H871" s="39"/>
      <c r="I871" s="39"/>
      <c r="J871" s="39">
        <v>146.9</v>
      </c>
      <c r="K871" s="39">
        <v>1500</v>
      </c>
      <c r="L871" s="21">
        <f t="shared" si="475"/>
        <v>220350</v>
      </c>
      <c r="M871" s="39">
        <v>2</v>
      </c>
      <c r="N871" s="39" t="s">
        <v>53</v>
      </c>
      <c r="O871" s="39">
        <v>504</v>
      </c>
      <c r="P871" s="39" t="s">
        <v>78</v>
      </c>
      <c r="Q871" s="39">
        <v>587.6</v>
      </c>
      <c r="R871" s="39"/>
      <c r="S871" s="39">
        <v>2600</v>
      </c>
      <c r="T871" s="39">
        <v>42</v>
      </c>
      <c r="U871" s="41">
        <v>0.85</v>
      </c>
      <c r="V871" s="21">
        <f t="shared" si="476"/>
        <v>1298596</v>
      </c>
      <c r="W871" s="21">
        <f t="shared" si="477"/>
        <v>229164</v>
      </c>
      <c r="X871" s="21">
        <f t="shared" si="478"/>
        <v>449514</v>
      </c>
      <c r="Y871" s="39"/>
      <c r="Z871" s="39"/>
      <c r="AA871" s="21">
        <f t="shared" si="479"/>
        <v>449514</v>
      </c>
      <c r="AB871" s="42">
        <v>2.0000000000000001E-4</v>
      </c>
      <c r="AC871" s="86"/>
      <c r="AD871" s="84"/>
    </row>
    <row r="872" spans="1:30" ht="18" x14ac:dyDescent="0.2">
      <c r="A872" s="39"/>
      <c r="B872" s="39"/>
      <c r="C872" s="39"/>
      <c r="D872" s="39"/>
      <c r="E872" s="39"/>
      <c r="F872" s="39"/>
      <c r="G872" s="39"/>
      <c r="H872" s="39"/>
      <c r="I872" s="39"/>
      <c r="J872" s="39">
        <v>68.495000000000005</v>
      </c>
      <c r="K872" s="39">
        <v>1500</v>
      </c>
      <c r="L872" s="21">
        <f t="shared" si="475"/>
        <v>102742.5</v>
      </c>
      <c r="M872" s="39">
        <v>2</v>
      </c>
      <c r="N872" s="39" t="s">
        <v>79</v>
      </c>
      <c r="O872" s="39">
        <v>512</v>
      </c>
      <c r="P872" s="39" t="s">
        <v>296</v>
      </c>
      <c r="Q872" s="39">
        <v>273.98</v>
      </c>
      <c r="R872" s="39"/>
      <c r="S872" s="39">
        <v>5600</v>
      </c>
      <c r="T872" s="39">
        <v>23</v>
      </c>
      <c r="U872" s="41">
        <v>0.93</v>
      </c>
      <c r="V872" s="21">
        <f t="shared" si="476"/>
        <v>1426887.84</v>
      </c>
      <c r="W872" s="21">
        <f t="shared" si="477"/>
        <v>107400.15999999992</v>
      </c>
      <c r="X872" s="21">
        <f t="shared" si="478"/>
        <v>210142.65999999992</v>
      </c>
      <c r="Y872" s="39"/>
      <c r="Z872" s="39"/>
      <c r="AA872" s="21">
        <f t="shared" si="479"/>
        <v>210142.65999999992</v>
      </c>
      <c r="AB872" s="42">
        <v>3.0000000000000001E-3</v>
      </c>
      <c r="AC872" s="86">
        <f t="shared" ref="AC872" si="480">AA872*AB872</f>
        <v>630.42797999999971</v>
      </c>
      <c r="AD872" s="84">
        <f t="shared" si="436"/>
        <v>630.42797999999971</v>
      </c>
    </row>
    <row r="873" spans="1:30" ht="18" x14ac:dyDescent="0.2">
      <c r="A873" s="39"/>
      <c r="B873" s="39" t="s">
        <v>342</v>
      </c>
      <c r="C873" s="39">
        <v>581</v>
      </c>
      <c r="D873" s="39">
        <v>678</v>
      </c>
      <c r="E873" s="39" t="s">
        <v>311</v>
      </c>
      <c r="F873" s="39">
        <v>4</v>
      </c>
      <c r="G873" s="39">
        <v>35</v>
      </c>
      <c r="H873" s="39">
        <v>2</v>
      </c>
      <c r="I873" s="39">
        <v>12</v>
      </c>
      <c r="J873" s="146">
        <f>(G873*400)+(H873*100)+I873</f>
        <v>14212</v>
      </c>
      <c r="K873" s="39">
        <v>200</v>
      </c>
      <c r="L873" s="53">
        <f>J873*K873</f>
        <v>2842400</v>
      </c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21"/>
      <c r="Y873" s="39"/>
      <c r="Z873" s="39"/>
      <c r="AA873" s="21"/>
      <c r="AB873" s="41"/>
      <c r="AC873" s="86"/>
      <c r="AD873" s="84"/>
    </row>
    <row r="874" spans="1:30" ht="18" x14ac:dyDescent="0.2">
      <c r="A874" s="39"/>
      <c r="B874" s="39"/>
      <c r="C874" s="39"/>
      <c r="D874" s="39"/>
      <c r="E874" s="39"/>
      <c r="F874" s="39"/>
      <c r="G874" s="39">
        <v>7</v>
      </c>
      <c r="H874" s="39">
        <v>0</v>
      </c>
      <c r="I874" s="39">
        <v>0</v>
      </c>
      <c r="J874" s="57">
        <f>(G874*400)+(H874*100)+I874</f>
        <v>2800</v>
      </c>
      <c r="K874" s="39">
        <v>200</v>
      </c>
      <c r="L874" s="53">
        <f>J874*K874</f>
        <v>560000</v>
      </c>
      <c r="M874" s="39"/>
      <c r="N874" s="39"/>
      <c r="O874" s="39"/>
      <c r="P874" s="39" t="s">
        <v>452</v>
      </c>
      <c r="Q874" s="39"/>
      <c r="R874" s="39"/>
      <c r="S874" s="39"/>
      <c r="T874" s="39"/>
      <c r="U874" s="39"/>
      <c r="V874" s="39"/>
      <c r="W874" s="39"/>
      <c r="X874" s="53">
        <v>700000</v>
      </c>
      <c r="Y874" s="39"/>
      <c r="Z874" s="39"/>
      <c r="AA874" s="39">
        <v>700000</v>
      </c>
      <c r="AB874" s="42">
        <v>6.0000000000000001E-3</v>
      </c>
      <c r="AC874" s="86">
        <f t="shared" ref="AC874" si="481">AA874*AB874</f>
        <v>4200</v>
      </c>
      <c r="AD874" s="84">
        <f t="shared" si="436"/>
        <v>4200</v>
      </c>
    </row>
    <row r="875" spans="1:30" ht="18" x14ac:dyDescent="0.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74"/>
      <c r="AD875" s="84"/>
    </row>
    <row r="876" spans="1:30" ht="17.25" customHeight="1" x14ac:dyDescent="0.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74"/>
      <c r="AD876" s="84"/>
    </row>
    <row r="877" spans="1:30" ht="0.75" hidden="1" customHeight="1" x14ac:dyDescent="0.2">
      <c r="A877" s="152" t="s">
        <v>294</v>
      </c>
      <c r="B877" s="153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  <c r="AA877" s="153"/>
      <c r="AB877" s="153"/>
      <c r="AC877" s="153"/>
      <c r="AD877" s="84">
        <f t="shared" si="436"/>
        <v>0</v>
      </c>
    </row>
    <row r="878" spans="1:30" ht="18" hidden="1" x14ac:dyDescent="0.2">
      <c r="A878" s="39">
        <v>1</v>
      </c>
      <c r="B878" s="39" t="s">
        <v>342</v>
      </c>
      <c r="C878" s="39">
        <v>581</v>
      </c>
      <c r="D878" s="39">
        <v>678</v>
      </c>
      <c r="E878" s="39" t="s">
        <v>311</v>
      </c>
      <c r="F878" s="39">
        <v>4</v>
      </c>
      <c r="G878" s="39">
        <v>35</v>
      </c>
      <c r="H878" s="39">
        <v>2</v>
      </c>
      <c r="I878" s="39">
        <v>12</v>
      </c>
      <c r="J878" s="57">
        <f>(G878*400)+(H878*100)+I878</f>
        <v>14212</v>
      </c>
      <c r="K878" s="39">
        <v>250</v>
      </c>
      <c r="L878" s="53">
        <f>J878*K878</f>
        <v>3553000</v>
      </c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21"/>
      <c r="Y878" s="39"/>
      <c r="Z878" s="39"/>
      <c r="AA878" s="21"/>
      <c r="AB878" s="41"/>
      <c r="AC878" s="86"/>
      <c r="AD878" s="84">
        <f t="shared" si="436"/>
        <v>0</v>
      </c>
    </row>
    <row r="879" spans="1:30" ht="18" hidden="1" x14ac:dyDescent="0.2">
      <c r="A879" s="39"/>
      <c r="B879" s="39"/>
      <c r="C879" s="39"/>
      <c r="D879" s="39"/>
      <c r="E879" s="39"/>
      <c r="F879" s="39"/>
      <c r="G879" s="39">
        <v>7</v>
      </c>
      <c r="H879" s="39">
        <v>0</v>
      </c>
      <c r="I879" s="39">
        <v>0</v>
      </c>
      <c r="J879" s="57">
        <f>(G879*400)+(H879*100)+I879</f>
        <v>2800</v>
      </c>
      <c r="K879" s="39">
        <v>250</v>
      </c>
      <c r="L879" s="53">
        <f>J879*K879</f>
        <v>700000</v>
      </c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53">
        <v>700000</v>
      </c>
      <c r="Y879" s="39"/>
      <c r="Z879" s="39"/>
      <c r="AA879" s="39">
        <v>700000</v>
      </c>
      <c r="AB879" s="42">
        <v>3.0000000000000001E-3</v>
      </c>
      <c r="AC879" s="86">
        <f t="shared" ref="AC879" si="482">AA879*AB879</f>
        <v>2100</v>
      </c>
      <c r="AD879" s="84">
        <f t="shared" si="436"/>
        <v>2100</v>
      </c>
    </row>
    <row r="880" spans="1:30" ht="18" hidden="1" x14ac:dyDescent="0.2">
      <c r="A880" s="152" t="s">
        <v>343</v>
      </c>
      <c r="B880" s="153"/>
      <c r="C880" s="153"/>
      <c r="D880" s="153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  <c r="AA880" s="153"/>
      <c r="AB880" s="153"/>
      <c r="AC880" s="153"/>
      <c r="AD880" s="92"/>
    </row>
    <row r="881" spans="1:30" ht="18" hidden="1" x14ac:dyDescent="0.2">
      <c r="A881" s="39">
        <v>92</v>
      </c>
      <c r="B881" s="39" t="s">
        <v>344</v>
      </c>
      <c r="C881" s="39">
        <v>710</v>
      </c>
      <c r="D881" s="39">
        <v>1632</v>
      </c>
      <c r="E881" s="39" t="s">
        <v>311</v>
      </c>
      <c r="F881" s="39">
        <v>4</v>
      </c>
      <c r="G881" s="39">
        <v>0</v>
      </c>
      <c r="H881" s="39">
        <v>2</v>
      </c>
      <c r="I881" s="39">
        <v>16</v>
      </c>
      <c r="J881" s="16">
        <f>(G881*400)+(H881*100)+I881</f>
        <v>216</v>
      </c>
      <c r="K881" s="39">
        <v>325</v>
      </c>
      <c r="L881" s="21">
        <f t="shared" ref="L881" si="483">J881*K881</f>
        <v>70200</v>
      </c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21">
        <f t="shared" ref="X881" si="484">L881+W881</f>
        <v>70200</v>
      </c>
      <c r="Y881" s="39"/>
      <c r="Z881" s="39"/>
      <c r="AA881" s="21">
        <f t="shared" ref="AA881" si="485">X881-Z881</f>
        <v>70200</v>
      </c>
      <c r="AB881" s="42">
        <v>3.0000000000000001E-3</v>
      </c>
      <c r="AC881" s="86">
        <f t="shared" ref="AC881" si="486">AA881*AB881</f>
        <v>210.6</v>
      </c>
      <c r="AD881" s="84">
        <f t="shared" si="436"/>
        <v>210.6</v>
      </c>
    </row>
    <row r="882" spans="1:30" ht="18" hidden="1" x14ac:dyDescent="0.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74"/>
      <c r="AD882" s="84"/>
    </row>
    <row r="883" spans="1:30" ht="18" hidden="1" x14ac:dyDescent="0.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74"/>
      <c r="AD883" s="84"/>
    </row>
    <row r="884" spans="1:30" ht="18" hidden="1" x14ac:dyDescent="0.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74"/>
      <c r="AD884" s="84"/>
    </row>
    <row r="885" spans="1:30" ht="18" hidden="1" x14ac:dyDescent="0.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74"/>
      <c r="AD885" s="84"/>
    </row>
    <row r="886" spans="1:30" ht="18" hidden="1" x14ac:dyDescent="0.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74"/>
      <c r="AD886" s="84"/>
    </row>
    <row r="887" spans="1:30" ht="18" hidden="1" x14ac:dyDescent="0.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74"/>
      <c r="AD887" s="84"/>
    </row>
    <row r="888" spans="1:30" ht="15.75" hidden="1" customHeight="1" x14ac:dyDescent="0.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74"/>
      <c r="AD888" s="84"/>
    </row>
    <row r="889" spans="1:30" ht="18" hidden="1" x14ac:dyDescent="0.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74"/>
      <c r="AD889" s="84"/>
    </row>
    <row r="890" spans="1:30" ht="18" hidden="1" x14ac:dyDescent="0.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74"/>
      <c r="AD890" s="84"/>
    </row>
    <row r="891" spans="1:30" ht="18" hidden="1" x14ac:dyDescent="0.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74"/>
      <c r="AD891" s="84"/>
    </row>
    <row r="892" spans="1:30" ht="18" hidden="1" x14ac:dyDescent="0.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74"/>
      <c r="AD892" s="84"/>
    </row>
    <row r="893" spans="1:30" ht="18" hidden="1" x14ac:dyDescent="0.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74"/>
      <c r="AD893" s="84"/>
    </row>
    <row r="894" spans="1:30" ht="18" hidden="1" x14ac:dyDescent="0.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74"/>
      <c r="AD894" s="84"/>
    </row>
    <row r="895" spans="1:30" ht="18" hidden="1" x14ac:dyDescent="0.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74"/>
      <c r="AD895" s="84"/>
    </row>
    <row r="896" spans="1:30" ht="18" hidden="1" x14ac:dyDescent="0.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74"/>
      <c r="AD896" s="84"/>
    </row>
    <row r="897" spans="1:30" ht="17.25" hidden="1" customHeight="1" x14ac:dyDescent="0.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74"/>
      <c r="AD897" s="84"/>
    </row>
    <row r="898" spans="1:30" ht="18" hidden="1" x14ac:dyDescent="0.2">
      <c r="A898" s="152" t="s">
        <v>345</v>
      </c>
      <c r="B898" s="153"/>
      <c r="C898" s="153"/>
      <c r="D898" s="153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  <c r="AA898" s="153"/>
      <c r="AB898" s="153"/>
      <c r="AC898" s="153"/>
      <c r="AD898" s="92"/>
    </row>
    <row r="899" spans="1:30" ht="18" hidden="1" x14ac:dyDescent="0.2">
      <c r="A899" s="39">
        <v>99</v>
      </c>
      <c r="B899" s="39" t="s">
        <v>346</v>
      </c>
      <c r="C899" s="39">
        <v>842</v>
      </c>
      <c r="D899" s="39">
        <v>526</v>
      </c>
      <c r="E899" s="39" t="s">
        <v>50</v>
      </c>
      <c r="F899" s="39">
        <v>4</v>
      </c>
      <c r="G899" s="39">
        <v>0</v>
      </c>
      <c r="H899" s="39">
        <v>3</v>
      </c>
      <c r="I899" s="39">
        <v>80</v>
      </c>
      <c r="J899" s="16">
        <f>(G899*400)+(H899*100)+I899</f>
        <v>380</v>
      </c>
      <c r="K899" s="39">
        <v>800</v>
      </c>
      <c r="L899" s="21">
        <f t="shared" ref="L899" si="487">J899*K899</f>
        <v>304000</v>
      </c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21">
        <f t="shared" ref="X899" si="488">L899+W899</f>
        <v>304000</v>
      </c>
      <c r="Y899" s="39"/>
      <c r="Z899" s="39"/>
      <c r="AA899" s="21">
        <f t="shared" ref="AA899" si="489">X899-Z899</f>
        <v>304000</v>
      </c>
      <c r="AB899" s="42">
        <v>3.0000000000000001E-3</v>
      </c>
      <c r="AC899" s="86">
        <f t="shared" ref="AC899" si="490">AA899*AB899</f>
        <v>912</v>
      </c>
      <c r="AD899" s="84">
        <f t="shared" ref="AD899:AD945" si="491">AA899*AB899</f>
        <v>912</v>
      </c>
    </row>
    <row r="900" spans="1:30" ht="18" hidden="1" x14ac:dyDescent="0.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74"/>
      <c r="AD900" s="84">
        <f t="shared" si="491"/>
        <v>0</v>
      </c>
    </row>
    <row r="901" spans="1:30" ht="18" hidden="1" x14ac:dyDescent="0.2">
      <c r="A901" s="152" t="s">
        <v>347</v>
      </c>
      <c r="B901" s="153"/>
      <c r="C901" s="153"/>
      <c r="D901" s="153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  <c r="AA901" s="153"/>
      <c r="AB901" s="153"/>
      <c r="AC901" s="153"/>
      <c r="AD901" s="92"/>
    </row>
    <row r="902" spans="1:30" ht="18" hidden="1" x14ac:dyDescent="0.2">
      <c r="A902" s="39">
        <v>100</v>
      </c>
      <c r="B902" s="39" t="s">
        <v>348</v>
      </c>
      <c r="C902" s="39">
        <v>841</v>
      </c>
      <c r="D902" s="39">
        <v>527</v>
      </c>
      <c r="E902" s="39" t="s">
        <v>50</v>
      </c>
      <c r="F902" s="39">
        <v>4</v>
      </c>
      <c r="G902" s="39">
        <v>0</v>
      </c>
      <c r="H902" s="39">
        <v>0</v>
      </c>
      <c r="I902" s="39">
        <v>56</v>
      </c>
      <c r="J902" s="14">
        <f>(G902*400)+(H902*100)+I902</f>
        <v>56</v>
      </c>
      <c r="K902" s="39">
        <v>800</v>
      </c>
      <c r="L902" s="21">
        <f t="shared" ref="L902" si="492">J902*K902</f>
        <v>44800</v>
      </c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21">
        <f t="shared" ref="X902" si="493">L902+W902</f>
        <v>44800</v>
      </c>
      <c r="Y902" s="39"/>
      <c r="Z902" s="39"/>
      <c r="AA902" s="21">
        <f t="shared" ref="AA902" si="494">X902-Z902</f>
        <v>44800</v>
      </c>
      <c r="AB902" s="42">
        <v>3.0000000000000001E-3</v>
      </c>
      <c r="AC902" s="86">
        <f t="shared" ref="AC902" si="495">AA902*AB902</f>
        <v>134.4</v>
      </c>
      <c r="AD902" s="84">
        <f t="shared" si="491"/>
        <v>134.4</v>
      </c>
    </row>
    <row r="903" spans="1:30" ht="18" hidden="1" x14ac:dyDescent="0.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74"/>
      <c r="AD903" s="84"/>
    </row>
    <row r="904" spans="1:30" ht="18" x14ac:dyDescent="0.2">
      <c r="A904" s="152" t="s">
        <v>349</v>
      </c>
      <c r="B904" s="153"/>
      <c r="C904" s="153"/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  <c r="AA904" s="153"/>
      <c r="AB904" s="153"/>
      <c r="AC904" s="153"/>
      <c r="AD904" s="92"/>
    </row>
    <row r="905" spans="1:30" ht="18" x14ac:dyDescent="0.2">
      <c r="A905" s="39">
        <v>84</v>
      </c>
      <c r="B905" s="39" t="s">
        <v>350</v>
      </c>
      <c r="C905" s="39">
        <v>995</v>
      </c>
      <c r="D905" s="39">
        <v>525</v>
      </c>
      <c r="E905" s="39" t="s">
        <v>50</v>
      </c>
      <c r="F905" s="39">
        <v>4</v>
      </c>
      <c r="G905" s="39">
        <v>0</v>
      </c>
      <c r="H905" s="39">
        <v>0</v>
      </c>
      <c r="I905" s="39">
        <v>68</v>
      </c>
      <c r="J905" s="100">
        <f>(G905*400)+(H905*100)+I905</f>
        <v>68</v>
      </c>
      <c r="K905" s="39">
        <v>1000</v>
      </c>
      <c r="L905" s="21">
        <f t="shared" ref="L905" si="496">J905*K905</f>
        <v>68000</v>
      </c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21">
        <f t="shared" ref="X905" si="497">L905+W905</f>
        <v>68000</v>
      </c>
      <c r="Y905" s="39"/>
      <c r="Z905" s="39"/>
      <c r="AA905" s="21">
        <f t="shared" ref="AA905" si="498">X905-Z905</f>
        <v>68000</v>
      </c>
      <c r="AB905" s="42">
        <v>6.0000000000000001E-3</v>
      </c>
      <c r="AC905" s="86">
        <f t="shared" ref="AC905" si="499">AA905*AB905</f>
        <v>408</v>
      </c>
      <c r="AD905" s="84">
        <f t="shared" si="491"/>
        <v>408</v>
      </c>
    </row>
    <row r="906" spans="1:30" ht="17.25" customHeight="1" x14ac:dyDescent="0.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74"/>
      <c r="AD906" s="84"/>
    </row>
    <row r="907" spans="1:30" ht="18" hidden="1" x14ac:dyDescent="0.2">
      <c r="A907" s="152" t="s">
        <v>351</v>
      </c>
      <c r="B907" s="153"/>
      <c r="C907" s="153"/>
      <c r="D907" s="153"/>
      <c r="E907" s="153"/>
      <c r="F907" s="153"/>
      <c r="G907" s="153"/>
      <c r="H907" s="153"/>
      <c r="I907" s="153"/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  <c r="AA907" s="153"/>
      <c r="AB907" s="153"/>
      <c r="AC907" s="153"/>
      <c r="AD907" s="92"/>
    </row>
    <row r="908" spans="1:30" ht="18" hidden="1" x14ac:dyDescent="0.2">
      <c r="A908" s="39">
        <v>102</v>
      </c>
      <c r="B908" s="39" t="s">
        <v>352</v>
      </c>
      <c r="C908" s="39">
        <v>1005</v>
      </c>
      <c r="D908" s="39">
        <v>2099</v>
      </c>
      <c r="E908" s="39" t="s">
        <v>50</v>
      </c>
      <c r="F908" s="39">
        <v>4</v>
      </c>
      <c r="G908" s="39">
        <v>0</v>
      </c>
      <c r="H908" s="39">
        <v>0</v>
      </c>
      <c r="I908" s="39">
        <v>52</v>
      </c>
      <c r="J908" s="14">
        <f>(G908*400)+(H908*100)+I908</f>
        <v>52</v>
      </c>
      <c r="K908" s="39">
        <v>1000</v>
      </c>
      <c r="L908" s="21">
        <f t="shared" ref="L908:L909" si="500">J908*K908</f>
        <v>52000</v>
      </c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21">
        <f t="shared" ref="X908:X909" si="501">L908+W908</f>
        <v>52000</v>
      </c>
      <c r="Y908" s="39"/>
      <c r="Z908" s="39"/>
      <c r="AA908" s="21">
        <f t="shared" ref="AA908:AA909" si="502">X908-Z908</f>
        <v>52000</v>
      </c>
      <c r="AB908" s="42">
        <v>3.0000000000000001E-3</v>
      </c>
      <c r="AC908" s="86">
        <f t="shared" ref="AC908:AC909" si="503">AA908*AB908</f>
        <v>156</v>
      </c>
      <c r="AD908" s="84">
        <f t="shared" si="491"/>
        <v>156</v>
      </c>
    </row>
    <row r="909" spans="1:30" ht="18" hidden="1" x14ac:dyDescent="0.2">
      <c r="A909" s="39"/>
      <c r="B909" s="39" t="s">
        <v>353</v>
      </c>
      <c r="C909" s="39">
        <v>532</v>
      </c>
      <c r="D909" s="39">
        <v>538</v>
      </c>
      <c r="E909" s="39" t="s">
        <v>50</v>
      </c>
      <c r="F909" s="39">
        <v>4</v>
      </c>
      <c r="G909" s="39">
        <v>0</v>
      </c>
      <c r="H909" s="39">
        <v>2</v>
      </c>
      <c r="I909" s="39">
        <v>50</v>
      </c>
      <c r="J909" s="94">
        <f>(G909*400)+(H909*100)+I909</f>
        <v>250</v>
      </c>
      <c r="K909" s="39">
        <v>250</v>
      </c>
      <c r="L909" s="21">
        <f t="shared" si="500"/>
        <v>62500</v>
      </c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21">
        <f t="shared" si="501"/>
        <v>62500</v>
      </c>
      <c r="Y909" s="39"/>
      <c r="Z909" s="39"/>
      <c r="AA909" s="21">
        <f t="shared" si="502"/>
        <v>62500</v>
      </c>
      <c r="AB909" s="42">
        <v>3.0000000000000001E-3</v>
      </c>
      <c r="AC909" s="86">
        <f t="shared" si="503"/>
        <v>187.5</v>
      </c>
      <c r="AD909" s="84">
        <f t="shared" si="491"/>
        <v>187.5</v>
      </c>
    </row>
    <row r="910" spans="1:30" ht="18" hidden="1" x14ac:dyDescent="0.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74"/>
      <c r="AD910" s="84"/>
    </row>
    <row r="911" spans="1:30" ht="18" hidden="1" x14ac:dyDescent="0.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74"/>
      <c r="AD911" s="84"/>
    </row>
    <row r="912" spans="1:30" ht="18" hidden="1" x14ac:dyDescent="0.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74"/>
      <c r="AD912" s="84"/>
    </row>
    <row r="913" spans="1:30" ht="18" hidden="1" x14ac:dyDescent="0.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74"/>
      <c r="AD913" s="84"/>
    </row>
    <row r="914" spans="1:30" ht="18" hidden="1" x14ac:dyDescent="0.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74"/>
      <c r="AD914" s="84"/>
    </row>
    <row r="915" spans="1:30" ht="18" hidden="1" x14ac:dyDescent="0.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74"/>
      <c r="AD915" s="84"/>
    </row>
    <row r="916" spans="1:30" ht="18" hidden="1" x14ac:dyDescent="0.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74"/>
      <c r="AD916" s="84"/>
    </row>
    <row r="917" spans="1:30" ht="18" hidden="1" x14ac:dyDescent="0.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74"/>
      <c r="AD917" s="84"/>
    </row>
    <row r="918" spans="1:30" ht="18" hidden="1" x14ac:dyDescent="0.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74"/>
      <c r="AD918" s="84"/>
    </row>
    <row r="919" spans="1:30" ht="18" x14ac:dyDescent="0.2">
      <c r="A919" s="152" t="s">
        <v>354</v>
      </c>
      <c r="B919" s="153"/>
      <c r="C919" s="153"/>
      <c r="D919" s="153"/>
      <c r="E919" s="153"/>
      <c r="F919" s="153"/>
      <c r="G919" s="153"/>
      <c r="H919" s="153"/>
      <c r="I919" s="153"/>
      <c r="J919" s="153"/>
      <c r="K919" s="153"/>
      <c r="L919" s="153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  <c r="AA919" s="153"/>
      <c r="AB919" s="153"/>
      <c r="AC919" s="153"/>
      <c r="AD919" s="92"/>
    </row>
    <row r="920" spans="1:30" ht="18" x14ac:dyDescent="0.2">
      <c r="A920" s="39">
        <v>85</v>
      </c>
      <c r="B920" s="39" t="s">
        <v>355</v>
      </c>
      <c r="C920" s="39">
        <v>652</v>
      </c>
      <c r="D920" s="39">
        <v>1382</v>
      </c>
      <c r="E920" s="39" t="s">
        <v>112</v>
      </c>
      <c r="F920" s="39">
        <v>4</v>
      </c>
      <c r="G920" s="39">
        <v>0</v>
      </c>
      <c r="H920" s="39">
        <v>2</v>
      </c>
      <c r="I920" s="39">
        <v>10</v>
      </c>
      <c r="J920" s="16">
        <f>(G920*400)+(H920*100)+I920</f>
        <v>210</v>
      </c>
      <c r="K920" s="39">
        <v>880</v>
      </c>
      <c r="L920" s="21">
        <f t="shared" ref="L920:L925" si="504">J920*K920</f>
        <v>184800</v>
      </c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21">
        <f t="shared" ref="X920:X925" si="505">L920+W920</f>
        <v>184800</v>
      </c>
      <c r="Y920" s="39"/>
      <c r="Z920" s="39"/>
      <c r="AA920" s="21">
        <f t="shared" ref="AA920:AA925" si="506">X920-Z920</f>
        <v>184800</v>
      </c>
      <c r="AB920" s="42">
        <v>6.0000000000000001E-3</v>
      </c>
      <c r="AC920" s="86">
        <f t="shared" ref="AC920:AC925" si="507">AA920*AB920</f>
        <v>1108.8</v>
      </c>
      <c r="AD920" s="84">
        <f t="shared" si="491"/>
        <v>1108.8</v>
      </c>
    </row>
    <row r="921" spans="1:30" ht="18" x14ac:dyDescent="0.2">
      <c r="A921" s="39"/>
      <c r="B921" s="39">
        <v>31809</v>
      </c>
      <c r="C921" s="39">
        <v>632</v>
      </c>
      <c r="D921" s="39">
        <v>1379</v>
      </c>
      <c r="E921" s="39" t="s">
        <v>112</v>
      </c>
      <c r="F921" s="39">
        <v>4</v>
      </c>
      <c r="G921" s="39">
        <v>0</v>
      </c>
      <c r="H921" s="39">
        <v>2</v>
      </c>
      <c r="I921" s="39">
        <v>10</v>
      </c>
      <c r="J921" s="16">
        <f>(G921*400)+(H921*100)+I921</f>
        <v>210</v>
      </c>
      <c r="K921" s="39">
        <v>880</v>
      </c>
      <c r="L921" s="21">
        <f t="shared" si="504"/>
        <v>184800</v>
      </c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21">
        <f t="shared" si="505"/>
        <v>184800</v>
      </c>
      <c r="Y921" s="39"/>
      <c r="Z921" s="39"/>
      <c r="AA921" s="21">
        <f t="shared" si="506"/>
        <v>184800</v>
      </c>
      <c r="AB921" s="42">
        <v>6.0000000000000001E-3</v>
      </c>
      <c r="AC921" s="86">
        <f t="shared" si="507"/>
        <v>1108.8</v>
      </c>
      <c r="AD921" s="84">
        <f t="shared" si="491"/>
        <v>1108.8</v>
      </c>
    </row>
    <row r="922" spans="1:30" ht="18" x14ac:dyDescent="0.2">
      <c r="A922" s="39"/>
      <c r="B922" s="39">
        <v>31808</v>
      </c>
      <c r="C922" s="39">
        <v>633</v>
      </c>
      <c r="D922" s="39">
        <v>1378</v>
      </c>
      <c r="E922" s="39" t="s">
        <v>112</v>
      </c>
      <c r="F922" s="39">
        <v>4</v>
      </c>
      <c r="G922" s="39">
        <v>0</v>
      </c>
      <c r="H922" s="39">
        <v>2</v>
      </c>
      <c r="I922" s="39">
        <v>9</v>
      </c>
      <c r="J922" s="16">
        <f>(G922*400)+(H922*100)+I922</f>
        <v>209</v>
      </c>
      <c r="K922" s="39">
        <v>880</v>
      </c>
      <c r="L922" s="21">
        <f t="shared" si="504"/>
        <v>183920</v>
      </c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21">
        <f t="shared" si="505"/>
        <v>183920</v>
      </c>
      <c r="Y922" s="39"/>
      <c r="Z922" s="39"/>
      <c r="AA922" s="21">
        <f t="shared" si="506"/>
        <v>183920</v>
      </c>
      <c r="AB922" s="42">
        <v>6.0000000000000001E-3</v>
      </c>
      <c r="AC922" s="86">
        <f t="shared" si="507"/>
        <v>1103.52</v>
      </c>
      <c r="AD922" s="84">
        <f t="shared" si="491"/>
        <v>1103.52</v>
      </c>
    </row>
    <row r="923" spans="1:30" ht="18" x14ac:dyDescent="0.2">
      <c r="A923" s="152" t="s">
        <v>356</v>
      </c>
      <c r="B923" s="153"/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  <c r="AA923" s="153"/>
      <c r="AB923" s="153"/>
      <c r="AC923" s="153"/>
      <c r="AD923" s="92"/>
    </row>
    <row r="924" spans="1:30" ht="18" x14ac:dyDescent="0.2">
      <c r="A924" s="39">
        <v>86</v>
      </c>
      <c r="B924" s="39" t="s">
        <v>357</v>
      </c>
      <c r="C924" s="39">
        <v>651</v>
      </c>
      <c r="D924" s="39">
        <v>1381</v>
      </c>
      <c r="E924" s="39" t="s">
        <v>112</v>
      </c>
      <c r="F924" s="39">
        <v>4</v>
      </c>
      <c r="G924" s="39">
        <v>0</v>
      </c>
      <c r="H924" s="39">
        <v>2</v>
      </c>
      <c r="I924" s="39">
        <v>11</v>
      </c>
      <c r="J924" s="16">
        <f>(G924*400)+(H924*100)+I924</f>
        <v>211</v>
      </c>
      <c r="K924" s="39">
        <v>880</v>
      </c>
      <c r="L924" s="21">
        <f t="shared" si="504"/>
        <v>185680</v>
      </c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21">
        <f t="shared" si="505"/>
        <v>185680</v>
      </c>
      <c r="Y924" s="39"/>
      <c r="Z924" s="39"/>
      <c r="AA924" s="21">
        <f t="shared" si="506"/>
        <v>185680</v>
      </c>
      <c r="AB924" s="42">
        <v>6.0000000000000001E-3</v>
      </c>
      <c r="AC924" s="86">
        <f t="shared" si="507"/>
        <v>1114.08</v>
      </c>
      <c r="AD924" s="84">
        <f t="shared" si="491"/>
        <v>1114.08</v>
      </c>
    </row>
    <row r="925" spans="1:30" ht="18" x14ac:dyDescent="0.2">
      <c r="A925" s="39"/>
      <c r="B925" s="39" t="s">
        <v>358</v>
      </c>
      <c r="C925" s="39">
        <v>650</v>
      </c>
      <c r="D925" s="39">
        <v>1380</v>
      </c>
      <c r="E925" s="39" t="s">
        <v>112</v>
      </c>
      <c r="F925" s="39">
        <v>4</v>
      </c>
      <c r="G925" s="39">
        <v>0</v>
      </c>
      <c r="H925" s="39">
        <v>2</v>
      </c>
      <c r="I925" s="39">
        <v>10</v>
      </c>
      <c r="J925" s="16">
        <f>(G925*400)+(H925*100)+I925</f>
        <v>210</v>
      </c>
      <c r="K925" s="39">
        <v>880</v>
      </c>
      <c r="L925" s="21">
        <f t="shared" si="504"/>
        <v>184800</v>
      </c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21">
        <f t="shared" si="505"/>
        <v>184800</v>
      </c>
      <c r="Y925" s="39"/>
      <c r="Z925" s="39"/>
      <c r="AA925" s="21">
        <f t="shared" si="506"/>
        <v>184800</v>
      </c>
      <c r="AB925" s="42">
        <v>6.0000000000000001E-3</v>
      </c>
      <c r="AC925" s="86">
        <f t="shared" si="507"/>
        <v>1108.8</v>
      </c>
      <c r="AD925" s="84">
        <f t="shared" si="491"/>
        <v>1108.8</v>
      </c>
    </row>
    <row r="926" spans="1:30" ht="17.25" customHeight="1" x14ac:dyDescent="0.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74"/>
      <c r="AD926" s="84">
        <f t="shared" si="491"/>
        <v>0</v>
      </c>
    </row>
    <row r="927" spans="1:30" ht="18" hidden="1" x14ac:dyDescent="0.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74"/>
      <c r="AD927" s="84"/>
    </row>
    <row r="928" spans="1:30" ht="18" hidden="1" x14ac:dyDescent="0.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74"/>
      <c r="AD928" s="84"/>
    </row>
    <row r="929" spans="1:30" ht="18" hidden="1" x14ac:dyDescent="0.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74"/>
      <c r="AD929" s="84"/>
    </row>
    <row r="930" spans="1:30" ht="18" hidden="1" x14ac:dyDescent="0.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74"/>
      <c r="AD930" s="84"/>
    </row>
    <row r="931" spans="1:30" ht="18" hidden="1" x14ac:dyDescent="0.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74"/>
      <c r="AD931" s="84"/>
    </row>
    <row r="932" spans="1:30" ht="18" hidden="1" x14ac:dyDescent="0.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74"/>
      <c r="AD932" s="84"/>
    </row>
    <row r="933" spans="1:30" ht="18" hidden="1" x14ac:dyDescent="0.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74"/>
      <c r="AD933" s="84"/>
    </row>
    <row r="934" spans="1:30" ht="18" hidden="1" x14ac:dyDescent="0.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74"/>
      <c r="AD934" s="84"/>
    </row>
    <row r="935" spans="1:30" ht="18" hidden="1" x14ac:dyDescent="0.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74"/>
      <c r="AD935" s="84"/>
    </row>
    <row r="936" spans="1:30" ht="18" hidden="1" x14ac:dyDescent="0.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74"/>
      <c r="AD936" s="84"/>
    </row>
    <row r="937" spans="1:30" ht="18" hidden="1" x14ac:dyDescent="0.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74"/>
      <c r="AD937" s="84"/>
    </row>
    <row r="938" spans="1:30" ht="18" hidden="1" x14ac:dyDescent="0.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74"/>
      <c r="AD938" s="84"/>
    </row>
    <row r="939" spans="1:30" ht="18" hidden="1" x14ac:dyDescent="0.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74"/>
      <c r="AD939" s="84"/>
    </row>
    <row r="940" spans="1:30" ht="18" x14ac:dyDescent="0.2">
      <c r="A940" s="152" t="s">
        <v>359</v>
      </c>
      <c r="B940" s="153"/>
      <c r="C940" s="153"/>
      <c r="D940" s="153"/>
      <c r="E940" s="153"/>
      <c r="F940" s="153"/>
      <c r="G940" s="153"/>
      <c r="H940" s="153"/>
      <c r="I940" s="153"/>
      <c r="J940" s="153"/>
      <c r="K940" s="153"/>
      <c r="L940" s="153"/>
      <c r="M940" s="153"/>
      <c r="N940" s="153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  <c r="AA940" s="153"/>
      <c r="AB940" s="153"/>
      <c r="AC940" s="153"/>
      <c r="AD940" s="92"/>
    </row>
    <row r="941" spans="1:30" ht="18" x14ac:dyDescent="0.2">
      <c r="A941" s="39">
        <v>87</v>
      </c>
      <c r="B941" s="39" t="s">
        <v>360</v>
      </c>
      <c r="C941" s="39">
        <v>961</v>
      </c>
      <c r="D941" s="39">
        <v>1433</v>
      </c>
      <c r="E941" s="39" t="s">
        <v>281</v>
      </c>
      <c r="F941" s="39">
        <v>4</v>
      </c>
      <c r="G941" s="39">
        <v>0</v>
      </c>
      <c r="H941" s="39">
        <v>1</v>
      </c>
      <c r="I941" s="39">
        <v>1</v>
      </c>
      <c r="J941" s="16">
        <f>(G941*400)+(H941*100)+I941</f>
        <v>101</v>
      </c>
      <c r="K941" s="39">
        <v>500</v>
      </c>
      <c r="L941" s="21">
        <f t="shared" ref="L941" si="508">J941*K941</f>
        <v>50500</v>
      </c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21">
        <f t="shared" ref="X941" si="509">L941+W941</f>
        <v>50500</v>
      </c>
      <c r="Y941" s="39"/>
      <c r="Z941" s="39"/>
      <c r="AA941" s="21">
        <f t="shared" ref="AA941" si="510">X941-Z941</f>
        <v>50500</v>
      </c>
      <c r="AB941" s="42">
        <v>6.0000000000000001E-3</v>
      </c>
      <c r="AC941" s="86">
        <f t="shared" ref="AC941" si="511">AA941*AB941</f>
        <v>303</v>
      </c>
      <c r="AD941" s="84">
        <f t="shared" si="491"/>
        <v>303</v>
      </c>
    </row>
    <row r="942" spans="1:30" ht="18" x14ac:dyDescent="0.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74"/>
      <c r="AD942" s="84">
        <f t="shared" si="491"/>
        <v>0</v>
      </c>
    </row>
    <row r="943" spans="1:30" ht="18" x14ac:dyDescent="0.2">
      <c r="A943" s="152" t="s">
        <v>361</v>
      </c>
      <c r="B943" s="153"/>
      <c r="C943" s="153"/>
      <c r="D943" s="153"/>
      <c r="E943" s="153"/>
      <c r="F943" s="153"/>
      <c r="G943" s="153"/>
      <c r="H943" s="153"/>
      <c r="I943" s="153"/>
      <c r="J943" s="153"/>
      <c r="K943" s="153"/>
      <c r="L943" s="153"/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  <c r="AA943" s="153"/>
      <c r="AB943" s="153"/>
      <c r="AC943" s="153"/>
      <c r="AD943" s="92"/>
    </row>
    <row r="944" spans="1:30" ht="18" x14ac:dyDescent="0.2">
      <c r="A944" s="39">
        <v>88</v>
      </c>
      <c r="B944" s="39" t="s">
        <v>362</v>
      </c>
      <c r="C944" s="39">
        <v>960</v>
      </c>
      <c r="D944" s="39">
        <v>1430</v>
      </c>
      <c r="E944" s="39" t="s">
        <v>281</v>
      </c>
      <c r="F944" s="39">
        <v>4</v>
      </c>
      <c r="G944" s="39">
        <v>0</v>
      </c>
      <c r="H944" s="39">
        <v>1</v>
      </c>
      <c r="I944" s="39">
        <v>3</v>
      </c>
      <c r="J944" s="16">
        <f>(G944*400)+(H944*100)+I944</f>
        <v>103</v>
      </c>
      <c r="K944" s="39">
        <v>500</v>
      </c>
      <c r="L944" s="21">
        <f t="shared" ref="L944" si="512">J944*K944</f>
        <v>51500</v>
      </c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21">
        <f t="shared" ref="X944" si="513">L944+W944</f>
        <v>51500</v>
      </c>
      <c r="Y944" s="39"/>
      <c r="Z944" s="39"/>
      <c r="AA944" s="21">
        <f t="shared" ref="AA944" si="514">X944-Z944</f>
        <v>51500</v>
      </c>
      <c r="AB944" s="42">
        <v>6.0000000000000001E-3</v>
      </c>
      <c r="AC944" s="86">
        <f t="shared" ref="AC944" si="515">AA944*AB944</f>
        <v>309</v>
      </c>
      <c r="AD944" s="84">
        <f t="shared" si="491"/>
        <v>309</v>
      </c>
    </row>
    <row r="945" spans="1:30" ht="18" x14ac:dyDescent="0.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74"/>
      <c r="AD945" s="84">
        <f t="shared" si="491"/>
        <v>0</v>
      </c>
    </row>
    <row r="946" spans="1:30" ht="18" hidden="1" x14ac:dyDescent="0.2">
      <c r="A946" s="152" t="s">
        <v>363</v>
      </c>
      <c r="B946" s="153"/>
      <c r="C946" s="153"/>
      <c r="D946" s="153"/>
      <c r="E946" s="153"/>
      <c r="F946" s="153"/>
      <c r="G946" s="153"/>
      <c r="H946" s="153"/>
      <c r="I946" s="153"/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  <c r="AA946" s="153"/>
      <c r="AB946" s="153"/>
      <c r="AC946" s="153"/>
      <c r="AD946" s="92"/>
    </row>
    <row r="947" spans="1:30" ht="18" hidden="1" x14ac:dyDescent="0.2">
      <c r="A947" s="39">
        <v>98</v>
      </c>
      <c r="B947" s="39" t="s">
        <v>364</v>
      </c>
      <c r="C947" s="39">
        <v>34</v>
      </c>
      <c r="D947" s="39"/>
      <c r="E947" s="39" t="s">
        <v>281</v>
      </c>
      <c r="F947" s="39">
        <v>4</v>
      </c>
      <c r="G947" s="39">
        <v>0</v>
      </c>
      <c r="H947" s="39">
        <v>2</v>
      </c>
      <c r="I947" s="39">
        <v>0</v>
      </c>
      <c r="J947" s="16">
        <f>(G947*400)+(H947*100)+I947</f>
        <v>200</v>
      </c>
      <c r="K947" s="39">
        <v>500</v>
      </c>
      <c r="L947" s="21">
        <f t="shared" ref="L947" si="516">J947*K947</f>
        <v>100000</v>
      </c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21">
        <f t="shared" ref="X947" si="517">L947+W947</f>
        <v>100000</v>
      </c>
      <c r="Y947" s="39"/>
      <c r="Z947" s="39"/>
      <c r="AA947" s="21">
        <f t="shared" ref="AA947" si="518">X947-Z947</f>
        <v>100000</v>
      </c>
      <c r="AB947" s="42">
        <v>3.0000000000000001E-3</v>
      </c>
      <c r="AC947" s="86">
        <f t="shared" ref="AC947" si="519">AA947*AB947</f>
        <v>300</v>
      </c>
      <c r="AD947" s="84">
        <f t="shared" ref="AD947:AD960" si="520">AA947*AB947</f>
        <v>300</v>
      </c>
    </row>
    <row r="948" spans="1:30" ht="18" hidden="1" x14ac:dyDescent="0.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74"/>
      <c r="AD948" s="84">
        <f t="shared" si="520"/>
        <v>0</v>
      </c>
    </row>
    <row r="949" spans="1:30" ht="18" x14ac:dyDescent="0.2">
      <c r="A949" s="152" t="s">
        <v>365</v>
      </c>
      <c r="B949" s="153"/>
      <c r="C949" s="153"/>
      <c r="D949" s="153"/>
      <c r="E949" s="153"/>
      <c r="F949" s="153"/>
      <c r="G949" s="153"/>
      <c r="H949" s="153"/>
      <c r="I949" s="153"/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  <c r="AA949" s="153"/>
      <c r="AB949" s="153"/>
      <c r="AC949" s="153"/>
      <c r="AD949" s="92"/>
    </row>
    <row r="950" spans="1:30" ht="18" x14ac:dyDescent="0.2">
      <c r="A950" s="39">
        <v>89</v>
      </c>
      <c r="B950" s="39" t="s">
        <v>366</v>
      </c>
      <c r="C950" s="39">
        <v>923</v>
      </c>
      <c r="D950" s="39">
        <v>1812</v>
      </c>
      <c r="E950" s="39" t="s">
        <v>281</v>
      </c>
      <c r="F950" s="39">
        <v>4</v>
      </c>
      <c r="G950" s="39">
        <v>1</v>
      </c>
      <c r="H950" s="39">
        <v>1</v>
      </c>
      <c r="I950" s="39">
        <v>0</v>
      </c>
      <c r="J950" s="16">
        <f>(G950*400)+(H950*100)+I950</f>
        <v>500</v>
      </c>
      <c r="K950" s="39">
        <v>880</v>
      </c>
      <c r="L950" s="21">
        <f t="shared" ref="L950" si="521">J950*K950</f>
        <v>440000</v>
      </c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21">
        <f t="shared" ref="X950" si="522">L950+W950</f>
        <v>440000</v>
      </c>
      <c r="Y950" s="39"/>
      <c r="Z950" s="39"/>
      <c r="AA950" s="21">
        <f t="shared" ref="AA950" si="523">X950-Z950</f>
        <v>440000</v>
      </c>
      <c r="AB950" s="42">
        <v>6.0000000000000001E-3</v>
      </c>
      <c r="AC950" s="86">
        <f t="shared" ref="AC950" si="524">AA950*AB950</f>
        <v>2640</v>
      </c>
      <c r="AD950" s="84">
        <f t="shared" si="520"/>
        <v>2640</v>
      </c>
    </row>
    <row r="951" spans="1:30" ht="18" x14ac:dyDescent="0.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74"/>
      <c r="AD951" s="84">
        <f t="shared" si="520"/>
        <v>0</v>
      </c>
    </row>
    <row r="952" spans="1:30" ht="18" hidden="1" x14ac:dyDescent="0.2">
      <c r="A952" s="152" t="s">
        <v>367</v>
      </c>
      <c r="B952" s="153"/>
      <c r="C952" s="153"/>
      <c r="D952" s="153"/>
      <c r="E952" s="153"/>
      <c r="F952" s="153"/>
      <c r="G952" s="153"/>
      <c r="H952" s="153"/>
      <c r="I952" s="153"/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  <c r="AA952" s="153"/>
      <c r="AB952" s="153"/>
      <c r="AC952" s="153"/>
      <c r="AD952" s="84">
        <f t="shared" si="520"/>
        <v>0</v>
      </c>
    </row>
    <row r="953" spans="1:30" ht="18" hidden="1" x14ac:dyDescent="0.2">
      <c r="A953" s="39">
        <v>5</v>
      </c>
      <c r="B953" s="39" t="s">
        <v>368</v>
      </c>
      <c r="C953" s="39">
        <v>788</v>
      </c>
      <c r="D953" s="39">
        <v>1579</v>
      </c>
      <c r="E953" s="39" t="s">
        <v>281</v>
      </c>
      <c r="F953" s="39">
        <v>4</v>
      </c>
      <c r="G953" s="39">
        <v>1</v>
      </c>
      <c r="H953" s="39">
        <v>3</v>
      </c>
      <c r="I953" s="39">
        <v>4</v>
      </c>
      <c r="J953" s="16">
        <f>(G953*400)+(H953*100)+I953</f>
        <v>704</v>
      </c>
      <c r="K953" s="39">
        <v>1500</v>
      </c>
      <c r="L953" s="53">
        <f t="shared" ref="L953" si="525">J953*K953</f>
        <v>1056000</v>
      </c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21">
        <f t="shared" ref="X953" si="526">L953+W953</f>
        <v>1056000</v>
      </c>
      <c r="Y953" s="39"/>
      <c r="Z953" s="39"/>
      <c r="AA953" s="21">
        <f t="shared" ref="AA953" si="527">X953-Z953</f>
        <v>1056000</v>
      </c>
      <c r="AB953" s="42">
        <v>3.0000000000000001E-3</v>
      </c>
      <c r="AC953" s="86">
        <f t="shared" ref="AC953" si="528">AA953*AB953</f>
        <v>3168</v>
      </c>
      <c r="AD953" s="84">
        <f t="shared" si="520"/>
        <v>3168</v>
      </c>
    </row>
    <row r="954" spans="1:30" ht="18" hidden="1" x14ac:dyDescent="0.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74"/>
      <c r="AD954" s="84">
        <f t="shared" si="520"/>
        <v>0</v>
      </c>
    </row>
    <row r="955" spans="1:30" ht="18" x14ac:dyDescent="0.2">
      <c r="A955" s="152" t="s">
        <v>369</v>
      </c>
      <c r="B955" s="153"/>
      <c r="C955" s="153"/>
      <c r="D955" s="153"/>
      <c r="E955" s="153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  <c r="AA955" s="153"/>
      <c r="AB955" s="153"/>
      <c r="AC955" s="153"/>
      <c r="AD955" s="92"/>
    </row>
    <row r="956" spans="1:30" ht="18" x14ac:dyDescent="0.2">
      <c r="A956" s="39">
        <v>90</v>
      </c>
      <c r="B956" s="39">
        <v>34707</v>
      </c>
      <c r="C956" s="39">
        <v>339</v>
      </c>
      <c r="D956" s="39"/>
      <c r="E956" s="39" t="s">
        <v>281</v>
      </c>
      <c r="F956" s="39">
        <v>4</v>
      </c>
      <c r="G956" s="39">
        <v>0</v>
      </c>
      <c r="H956" s="39">
        <v>1</v>
      </c>
      <c r="I956" s="39">
        <v>31</v>
      </c>
      <c r="J956" s="16">
        <f>(G956*400)+(H956*100)+I956</f>
        <v>131</v>
      </c>
      <c r="K956" s="39">
        <v>500</v>
      </c>
      <c r="L956" s="21">
        <f t="shared" ref="L956" si="529">J956*K956</f>
        <v>65500</v>
      </c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21">
        <f t="shared" ref="X956" si="530">L956+W956</f>
        <v>65500</v>
      </c>
      <c r="Y956" s="39"/>
      <c r="Z956" s="39"/>
      <c r="AA956" s="21">
        <f t="shared" ref="AA956" si="531">X956-Z956</f>
        <v>65500</v>
      </c>
      <c r="AB956" s="42">
        <v>6.0000000000000001E-3</v>
      </c>
      <c r="AC956" s="86">
        <f t="shared" ref="AC956" si="532">AA956*AB956</f>
        <v>393</v>
      </c>
      <c r="AD956" s="84">
        <f t="shared" si="520"/>
        <v>393</v>
      </c>
    </row>
    <row r="957" spans="1:30" ht="18" x14ac:dyDescent="0.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74"/>
      <c r="AD957" s="84">
        <f t="shared" si="520"/>
        <v>0</v>
      </c>
    </row>
    <row r="958" spans="1:30" ht="18" x14ac:dyDescent="0.2">
      <c r="A958" s="152" t="s">
        <v>461</v>
      </c>
      <c r="B958" s="153"/>
      <c r="C958" s="153"/>
      <c r="D958" s="153"/>
      <c r="E958" s="153"/>
      <c r="F958" s="153"/>
      <c r="G958" s="153"/>
      <c r="H958" s="153"/>
      <c r="I958" s="153"/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  <c r="AA958" s="153"/>
      <c r="AB958" s="153"/>
      <c r="AC958" s="153"/>
      <c r="AD958" s="92"/>
    </row>
    <row r="959" spans="1:30" ht="18" x14ac:dyDescent="0.2">
      <c r="A959" s="39">
        <v>91</v>
      </c>
      <c r="B959" s="39" t="s">
        <v>370</v>
      </c>
      <c r="C959" s="39">
        <v>967</v>
      </c>
      <c r="D959" s="39">
        <v>1456</v>
      </c>
      <c r="E959" s="39" t="s">
        <v>281</v>
      </c>
      <c r="F959" s="39">
        <v>4</v>
      </c>
      <c r="G959" s="39">
        <v>0</v>
      </c>
      <c r="H959" s="39">
        <v>1</v>
      </c>
      <c r="I959" s="39">
        <v>50</v>
      </c>
      <c r="J959" s="16">
        <f>(G959*400)+(H959*100)+I959</f>
        <v>150</v>
      </c>
      <c r="K959" s="39">
        <v>500</v>
      </c>
      <c r="L959" s="21">
        <f t="shared" ref="L959:L962" si="533">J959*K959</f>
        <v>75000</v>
      </c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21">
        <f t="shared" ref="X959:X962" si="534">L959+W959</f>
        <v>75000</v>
      </c>
      <c r="Y959" s="39"/>
      <c r="Z959" s="39"/>
      <c r="AA959" s="21">
        <f t="shared" ref="AA959:AA962" si="535">X959-Z959</f>
        <v>75000</v>
      </c>
      <c r="AB959" s="42">
        <v>6.0000000000000001E-3</v>
      </c>
      <c r="AC959" s="86">
        <f t="shared" ref="AC959:AC962" si="536">AA959*AB959</f>
        <v>450</v>
      </c>
      <c r="AD959" s="84">
        <f t="shared" si="520"/>
        <v>450</v>
      </c>
    </row>
    <row r="960" spans="1:30" ht="17.25" customHeight="1" x14ac:dyDescent="0.2">
      <c r="A960" s="39"/>
      <c r="B960" s="39" t="s">
        <v>371</v>
      </c>
      <c r="C960" s="39">
        <v>878</v>
      </c>
      <c r="D960" s="39">
        <v>1466</v>
      </c>
      <c r="E960" s="39" t="s">
        <v>281</v>
      </c>
      <c r="F960" s="39">
        <v>4</v>
      </c>
      <c r="G960" s="39">
        <v>0</v>
      </c>
      <c r="H960" s="39">
        <v>1</v>
      </c>
      <c r="I960" s="39">
        <v>19</v>
      </c>
      <c r="J960" s="16">
        <f>(G960*400)+(H960*100)+I960</f>
        <v>119</v>
      </c>
      <c r="K960" s="39">
        <v>500</v>
      </c>
      <c r="L960" s="21">
        <f t="shared" si="533"/>
        <v>59500</v>
      </c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21">
        <f t="shared" si="534"/>
        <v>59500</v>
      </c>
      <c r="Y960" s="39"/>
      <c r="Z960" s="39"/>
      <c r="AA960" s="21">
        <f t="shared" si="535"/>
        <v>59500</v>
      </c>
      <c r="AB960" s="42">
        <v>6.0000000000000001E-3</v>
      </c>
      <c r="AC960" s="86">
        <f t="shared" si="536"/>
        <v>357</v>
      </c>
      <c r="AD960" s="84">
        <f t="shared" si="520"/>
        <v>357</v>
      </c>
    </row>
    <row r="961" spans="1:30" ht="18" hidden="1" x14ac:dyDescent="0.2">
      <c r="A961" s="152" t="s">
        <v>372</v>
      </c>
      <c r="B961" s="153"/>
      <c r="C961" s="153"/>
      <c r="D961" s="153"/>
      <c r="E961" s="153"/>
      <c r="F961" s="153"/>
      <c r="G961" s="153"/>
      <c r="H961" s="153"/>
      <c r="I961" s="153"/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  <c r="AA961" s="153"/>
      <c r="AB961" s="153"/>
      <c r="AC961" s="153"/>
      <c r="AD961" s="92"/>
    </row>
    <row r="962" spans="1:30" ht="18" hidden="1" x14ac:dyDescent="0.2">
      <c r="A962" s="39">
        <v>102</v>
      </c>
      <c r="B962" s="39" t="s">
        <v>393</v>
      </c>
      <c r="C962" s="39">
        <v>35</v>
      </c>
      <c r="D962" s="39">
        <v>783</v>
      </c>
      <c r="E962" s="39" t="s">
        <v>281</v>
      </c>
      <c r="F962" s="39">
        <v>4</v>
      </c>
      <c r="G962" s="39">
        <v>0</v>
      </c>
      <c r="H962" s="39">
        <v>1</v>
      </c>
      <c r="I962" s="39">
        <v>0</v>
      </c>
      <c r="J962" s="16">
        <f>(G962*400)+(H962*100)+I962</f>
        <v>100</v>
      </c>
      <c r="K962" s="39">
        <v>500</v>
      </c>
      <c r="L962" s="21">
        <f t="shared" si="533"/>
        <v>50000</v>
      </c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21">
        <f t="shared" si="534"/>
        <v>50000</v>
      </c>
      <c r="Y962" s="39"/>
      <c r="Z962" s="39"/>
      <c r="AA962" s="21">
        <f t="shared" si="535"/>
        <v>50000</v>
      </c>
      <c r="AB962" s="42">
        <v>3.0000000000000001E-3</v>
      </c>
      <c r="AC962" s="86">
        <f t="shared" si="536"/>
        <v>150</v>
      </c>
      <c r="AD962" s="84">
        <f t="shared" ref="AD962:AD1021" si="537">AA962*AB962</f>
        <v>150</v>
      </c>
    </row>
    <row r="963" spans="1:30" ht="18" hidden="1" x14ac:dyDescent="0.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74"/>
      <c r="AD963" s="84">
        <f t="shared" si="537"/>
        <v>0</v>
      </c>
    </row>
    <row r="964" spans="1:30" ht="18" x14ac:dyDescent="0.2">
      <c r="A964" s="152" t="s">
        <v>373</v>
      </c>
      <c r="B964" s="153"/>
      <c r="C964" s="153"/>
      <c r="D964" s="153"/>
      <c r="E964" s="153"/>
      <c r="F964" s="153"/>
      <c r="G964" s="153"/>
      <c r="H964" s="153"/>
      <c r="I964" s="153"/>
      <c r="J964" s="153"/>
      <c r="K964" s="153"/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  <c r="AA964" s="153"/>
      <c r="AB964" s="153"/>
      <c r="AC964" s="153"/>
      <c r="AD964" s="92"/>
    </row>
    <row r="965" spans="1:30" ht="18" x14ac:dyDescent="0.2">
      <c r="A965" s="39">
        <v>92</v>
      </c>
      <c r="B965" s="39" t="s">
        <v>374</v>
      </c>
      <c r="C965" s="39">
        <v>748</v>
      </c>
      <c r="D965" s="39">
        <v>1437</v>
      </c>
      <c r="E965" s="39" t="s">
        <v>281</v>
      </c>
      <c r="F965" s="39">
        <v>4</v>
      </c>
      <c r="G965" s="39">
        <v>0</v>
      </c>
      <c r="H965" s="39">
        <v>1</v>
      </c>
      <c r="I965" s="39">
        <v>2</v>
      </c>
      <c r="J965" s="16">
        <f>(G965*400)+(H965*100)+I965</f>
        <v>102</v>
      </c>
      <c r="K965" s="39">
        <v>500</v>
      </c>
      <c r="L965" s="21">
        <f t="shared" ref="L965:L973" si="538">J965*K965</f>
        <v>51000</v>
      </c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21">
        <f t="shared" ref="X965:X973" si="539">L965+W965</f>
        <v>51000</v>
      </c>
      <c r="Y965" s="39"/>
      <c r="Z965" s="39"/>
      <c r="AA965" s="21">
        <f t="shared" ref="AA965:AA973" si="540">X965-Z965</f>
        <v>51000</v>
      </c>
      <c r="AB965" s="42">
        <v>6.0000000000000001E-3</v>
      </c>
      <c r="AC965" s="86">
        <f t="shared" ref="AC965:AC973" si="541">AA965*AB965</f>
        <v>306</v>
      </c>
      <c r="AD965" s="84">
        <f t="shared" si="537"/>
        <v>306</v>
      </c>
    </row>
    <row r="966" spans="1:30" ht="18" x14ac:dyDescent="0.2">
      <c r="A966" s="152" t="s">
        <v>375</v>
      </c>
      <c r="B966" s="153"/>
      <c r="C966" s="153"/>
      <c r="D966" s="153"/>
      <c r="E966" s="153"/>
      <c r="F966" s="153"/>
      <c r="G966" s="153"/>
      <c r="H966" s="153"/>
      <c r="I966" s="153"/>
      <c r="J966" s="153"/>
      <c r="K966" s="153"/>
      <c r="L966" s="153"/>
      <c r="M966" s="153"/>
      <c r="N966" s="153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  <c r="AA966" s="153"/>
      <c r="AB966" s="153"/>
      <c r="AC966" s="153"/>
      <c r="AD966" s="92"/>
    </row>
    <row r="967" spans="1:30" ht="18" x14ac:dyDescent="0.2">
      <c r="A967" s="39">
        <v>93</v>
      </c>
      <c r="B967" s="39" t="s">
        <v>376</v>
      </c>
      <c r="C967" s="39">
        <v>847</v>
      </c>
      <c r="D967" s="39">
        <v>1443</v>
      </c>
      <c r="E967" s="39" t="s">
        <v>281</v>
      </c>
      <c r="F967" s="39">
        <v>4</v>
      </c>
      <c r="G967" s="39">
        <v>0</v>
      </c>
      <c r="H967" s="39">
        <v>1</v>
      </c>
      <c r="I967" s="39">
        <v>3</v>
      </c>
      <c r="J967" s="16">
        <f>(G967*400)+(H967*100)+I967</f>
        <v>103</v>
      </c>
      <c r="K967" s="39">
        <v>500</v>
      </c>
      <c r="L967" s="21">
        <f t="shared" si="538"/>
        <v>51500</v>
      </c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21">
        <f t="shared" si="539"/>
        <v>51500</v>
      </c>
      <c r="Y967" s="39"/>
      <c r="Z967" s="39"/>
      <c r="AA967" s="21">
        <f t="shared" si="540"/>
        <v>51500</v>
      </c>
      <c r="AB967" s="42">
        <v>6.0000000000000001E-3</v>
      </c>
      <c r="AC967" s="86">
        <f t="shared" si="541"/>
        <v>309</v>
      </c>
      <c r="AD967" s="84">
        <f t="shared" si="537"/>
        <v>309</v>
      </c>
    </row>
    <row r="968" spans="1:30" ht="0.75" customHeight="1" x14ac:dyDescent="0.2">
      <c r="A968" s="152" t="s">
        <v>377</v>
      </c>
      <c r="B968" s="153"/>
      <c r="C968" s="153"/>
      <c r="D968" s="153"/>
      <c r="E968" s="153"/>
      <c r="F968" s="153"/>
      <c r="G968" s="153"/>
      <c r="H968" s="153"/>
      <c r="I968" s="153"/>
      <c r="J968" s="153"/>
      <c r="K968" s="153"/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  <c r="AA968" s="153"/>
      <c r="AB968" s="153"/>
      <c r="AC968" s="153"/>
      <c r="AD968" s="92"/>
    </row>
    <row r="969" spans="1:30" ht="18" hidden="1" x14ac:dyDescent="0.2">
      <c r="A969" s="39">
        <v>114</v>
      </c>
      <c r="B969" s="39" t="s">
        <v>453</v>
      </c>
      <c r="C969" s="39">
        <v>54</v>
      </c>
      <c r="D969" s="39">
        <v>2409</v>
      </c>
      <c r="E969" s="39" t="s">
        <v>281</v>
      </c>
      <c r="F969" s="39">
        <v>4</v>
      </c>
      <c r="G969" s="39">
        <v>0</v>
      </c>
      <c r="H969" s="39">
        <v>1</v>
      </c>
      <c r="I969" s="39">
        <v>75</v>
      </c>
      <c r="J969" s="16">
        <f>(G969*400)+(H969*100)+I969</f>
        <v>175</v>
      </c>
      <c r="K969" s="39">
        <v>350</v>
      </c>
      <c r="L969" s="21">
        <f t="shared" si="538"/>
        <v>61250</v>
      </c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21">
        <f t="shared" si="539"/>
        <v>61250</v>
      </c>
      <c r="Y969" s="39"/>
      <c r="Z969" s="39"/>
      <c r="AA969" s="21">
        <f t="shared" si="540"/>
        <v>61250</v>
      </c>
      <c r="AB969" s="42">
        <v>3.0000000000000001E-3</v>
      </c>
      <c r="AC969" s="86">
        <f t="shared" si="541"/>
        <v>183.75</v>
      </c>
      <c r="AD969" s="84">
        <f t="shared" si="537"/>
        <v>183.75</v>
      </c>
    </row>
    <row r="970" spans="1:30" ht="18" hidden="1" x14ac:dyDescent="0.2">
      <c r="A970" s="152" t="s">
        <v>378</v>
      </c>
      <c r="B970" s="153"/>
      <c r="C970" s="153"/>
      <c r="D970" s="153"/>
      <c r="E970" s="153"/>
      <c r="F970" s="153"/>
      <c r="G970" s="153"/>
      <c r="H970" s="153"/>
      <c r="I970" s="153"/>
      <c r="J970" s="153"/>
      <c r="K970" s="153"/>
      <c r="L970" s="153"/>
      <c r="M970" s="153"/>
      <c r="N970" s="153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  <c r="AA970" s="153"/>
      <c r="AB970" s="153"/>
      <c r="AC970" s="153"/>
      <c r="AD970" s="92"/>
    </row>
    <row r="971" spans="1:30" ht="18" hidden="1" x14ac:dyDescent="0.2">
      <c r="A971" s="39">
        <v>115</v>
      </c>
      <c r="B971" s="39" t="s">
        <v>379</v>
      </c>
      <c r="C971" s="39">
        <v>918</v>
      </c>
      <c r="D971" s="39">
        <v>1064</v>
      </c>
      <c r="E971" s="39" t="s">
        <v>281</v>
      </c>
      <c r="F971" s="39">
        <v>4</v>
      </c>
      <c r="G971" s="39">
        <v>0</v>
      </c>
      <c r="H971" s="39">
        <v>2</v>
      </c>
      <c r="I971" s="39">
        <v>17</v>
      </c>
      <c r="J971" s="16">
        <f>(G971*400)+(H971*100)+I971</f>
        <v>217</v>
      </c>
      <c r="K971" s="39">
        <v>325</v>
      </c>
      <c r="L971" s="21">
        <f t="shared" si="538"/>
        <v>70525</v>
      </c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21">
        <f t="shared" si="539"/>
        <v>70525</v>
      </c>
      <c r="Y971" s="39"/>
      <c r="Z971" s="39"/>
      <c r="AA971" s="21">
        <f t="shared" si="540"/>
        <v>70525</v>
      </c>
      <c r="AB971" s="42">
        <v>3.0000000000000001E-3</v>
      </c>
      <c r="AC971" s="86">
        <f t="shared" si="541"/>
        <v>211.57500000000002</v>
      </c>
      <c r="AD971" s="84">
        <f t="shared" si="537"/>
        <v>211.57500000000002</v>
      </c>
    </row>
    <row r="972" spans="1:30" ht="18" x14ac:dyDescent="0.2">
      <c r="A972" s="152" t="s">
        <v>380</v>
      </c>
      <c r="B972" s="153"/>
      <c r="C972" s="153"/>
      <c r="D972" s="153"/>
      <c r="E972" s="153"/>
      <c r="F972" s="153"/>
      <c r="G972" s="153"/>
      <c r="H972" s="153"/>
      <c r="I972" s="153"/>
      <c r="J972" s="153"/>
      <c r="K972" s="153"/>
      <c r="L972" s="153"/>
      <c r="M972" s="153"/>
      <c r="N972" s="153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  <c r="AA972" s="153"/>
      <c r="AB972" s="153"/>
      <c r="AC972" s="153"/>
      <c r="AD972" s="92"/>
    </row>
    <row r="973" spans="1:30" ht="18" x14ac:dyDescent="0.2">
      <c r="A973" s="39">
        <v>94</v>
      </c>
      <c r="B973" s="39" t="s">
        <v>381</v>
      </c>
      <c r="C973" s="39">
        <v>732</v>
      </c>
      <c r="D973" s="39">
        <v>102</v>
      </c>
      <c r="E973" s="39" t="s">
        <v>50</v>
      </c>
      <c r="F973" s="39">
        <v>4</v>
      </c>
      <c r="G973" s="39">
        <v>0</v>
      </c>
      <c r="H973" s="39">
        <v>1</v>
      </c>
      <c r="I973" s="39">
        <v>70.2</v>
      </c>
      <c r="J973" s="16">
        <f>(G973*400)+(H973*100)+I973</f>
        <v>170.2</v>
      </c>
      <c r="K973" s="39">
        <v>550</v>
      </c>
      <c r="L973" s="21">
        <f t="shared" si="538"/>
        <v>93610</v>
      </c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21">
        <f t="shared" si="539"/>
        <v>93610</v>
      </c>
      <c r="Y973" s="39"/>
      <c r="Z973" s="39"/>
      <c r="AA973" s="21">
        <f t="shared" si="540"/>
        <v>93610</v>
      </c>
      <c r="AB973" s="42">
        <v>6.0000000000000001E-3</v>
      </c>
      <c r="AC973" s="86">
        <f t="shared" si="541"/>
        <v>561.66</v>
      </c>
      <c r="AD973" s="84">
        <f t="shared" si="537"/>
        <v>561.66</v>
      </c>
    </row>
    <row r="974" spans="1:30" ht="18" x14ac:dyDescent="0.2">
      <c r="A974" s="152" t="s">
        <v>383</v>
      </c>
      <c r="B974" s="153"/>
      <c r="C974" s="153"/>
      <c r="D974" s="153"/>
      <c r="E974" s="153"/>
      <c r="F974" s="153"/>
      <c r="G974" s="153"/>
      <c r="H974" s="153"/>
      <c r="I974" s="153"/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  <c r="AA974" s="153"/>
      <c r="AB974" s="153"/>
      <c r="AC974" s="153"/>
      <c r="AD974" s="92"/>
    </row>
    <row r="975" spans="1:30" ht="18" x14ac:dyDescent="0.2">
      <c r="A975" s="39">
        <v>95</v>
      </c>
      <c r="B975" s="39" t="s">
        <v>384</v>
      </c>
      <c r="C975" s="39">
        <v>622</v>
      </c>
      <c r="D975" s="39">
        <v>2141</v>
      </c>
      <c r="E975" s="39" t="s">
        <v>311</v>
      </c>
      <c r="F975" s="39">
        <v>2</v>
      </c>
      <c r="G975" s="39">
        <v>12</v>
      </c>
      <c r="H975" s="39">
        <v>0</v>
      </c>
      <c r="I975" s="39">
        <v>89</v>
      </c>
      <c r="J975" s="100">
        <f>(G975*400)+(H975*100)+I975</f>
        <v>4889</v>
      </c>
      <c r="K975" s="39">
        <v>260</v>
      </c>
      <c r="L975" s="53">
        <f t="shared" ref="L975:L980" si="542">J975*K975</f>
        <v>1271140</v>
      </c>
      <c r="M975" s="39"/>
      <c r="N975" s="13" t="s">
        <v>51</v>
      </c>
      <c r="O975" s="13"/>
      <c r="P975" s="13"/>
      <c r="Q975" s="13"/>
      <c r="R975" s="13"/>
      <c r="S975" s="13"/>
      <c r="T975" s="13"/>
      <c r="U975" s="13"/>
      <c r="V975" s="13">
        <f>Q975*S975*U975</f>
        <v>0</v>
      </c>
      <c r="W975" s="13">
        <f>Q975*S975-V975</f>
        <v>0</v>
      </c>
      <c r="X975" s="14">
        <f t="shared" ref="X975:X980" si="543">L975+W975</f>
        <v>1271140</v>
      </c>
      <c r="Y975" s="14"/>
      <c r="Z975" s="14"/>
      <c r="AA975" s="14">
        <f t="shared" ref="AA975:AA980" si="544">X975-Z975</f>
        <v>1271140</v>
      </c>
      <c r="AB975" s="15"/>
      <c r="AC975" s="87"/>
      <c r="AD975" s="84">
        <f t="shared" si="537"/>
        <v>0</v>
      </c>
    </row>
    <row r="976" spans="1:30" ht="18" x14ac:dyDescent="0.2">
      <c r="A976" s="39"/>
      <c r="B976" s="39"/>
      <c r="C976" s="39"/>
      <c r="D976" s="39"/>
      <c r="E976" s="39"/>
      <c r="F976" s="39"/>
      <c r="G976" s="39"/>
      <c r="H976" s="39"/>
      <c r="I976" s="39"/>
      <c r="J976" s="39">
        <v>45</v>
      </c>
      <c r="K976" s="39">
        <v>260</v>
      </c>
      <c r="L976" s="21">
        <f t="shared" si="542"/>
        <v>11700</v>
      </c>
      <c r="M976" s="39">
        <v>2</v>
      </c>
      <c r="N976" s="13" t="s">
        <v>52</v>
      </c>
      <c r="O976" s="13" t="s">
        <v>53</v>
      </c>
      <c r="P976" s="13" t="s">
        <v>54</v>
      </c>
      <c r="Q976" s="13">
        <v>180</v>
      </c>
      <c r="R976" s="13"/>
      <c r="S976" s="16">
        <v>8200</v>
      </c>
      <c r="T976" s="13">
        <v>60</v>
      </c>
      <c r="U976" s="17">
        <v>0.17</v>
      </c>
      <c r="V976" s="14">
        <f>Q976*S976*U976</f>
        <v>250920.00000000003</v>
      </c>
      <c r="W976" s="147">
        <f>Q976*S976-V976</f>
        <v>1225080</v>
      </c>
      <c r="X976" s="14">
        <f t="shared" si="543"/>
        <v>1236780</v>
      </c>
      <c r="Y976" s="14"/>
      <c r="Z976" s="14"/>
      <c r="AA976" s="14">
        <f t="shared" si="544"/>
        <v>1236780</v>
      </c>
      <c r="AB976" s="18">
        <v>2.0000000000000001E-4</v>
      </c>
      <c r="AC976" s="86"/>
      <c r="AD976" s="84"/>
    </row>
    <row r="977" spans="1:30" ht="18" x14ac:dyDescent="0.2">
      <c r="A977" s="39"/>
      <c r="B977" s="39"/>
      <c r="C977" s="39"/>
      <c r="D977" s="39"/>
      <c r="E977" s="39"/>
      <c r="F977" s="39"/>
      <c r="G977" s="39"/>
      <c r="H977" s="39"/>
      <c r="I977" s="39"/>
      <c r="J977" s="39">
        <v>5.5250000000000004</v>
      </c>
      <c r="K977" s="39">
        <v>260</v>
      </c>
      <c r="L977" s="21">
        <f t="shared" si="542"/>
        <v>1436.5</v>
      </c>
      <c r="M977" s="39">
        <v>2</v>
      </c>
      <c r="N977" s="13">
        <v>100</v>
      </c>
      <c r="O977" s="13" t="s">
        <v>53</v>
      </c>
      <c r="P977" s="13" t="s">
        <v>54</v>
      </c>
      <c r="Q977" s="13">
        <v>22.1</v>
      </c>
      <c r="R977" s="13"/>
      <c r="S977" s="16">
        <v>8200</v>
      </c>
      <c r="T977" s="13">
        <v>10</v>
      </c>
      <c r="U977" s="17">
        <v>0.05</v>
      </c>
      <c r="V977" s="14">
        <f>Q977*S977*U977</f>
        <v>9061</v>
      </c>
      <c r="W977" s="14">
        <f>Q977*S977-V977</f>
        <v>172159</v>
      </c>
      <c r="X977" s="14">
        <f t="shared" si="543"/>
        <v>173595.5</v>
      </c>
      <c r="Y977" s="14"/>
      <c r="Z977" s="14"/>
      <c r="AA977" s="14">
        <f t="shared" si="544"/>
        <v>173595.5</v>
      </c>
      <c r="AB977" s="18">
        <v>2.0000000000000001E-4</v>
      </c>
      <c r="AC977" s="86"/>
      <c r="AD977" s="84"/>
    </row>
    <row r="978" spans="1:30" ht="18" x14ac:dyDescent="0.2">
      <c r="A978" s="39"/>
      <c r="B978" s="39"/>
      <c r="C978" s="39"/>
      <c r="D978" s="39"/>
      <c r="E978" s="39"/>
      <c r="F978" s="39"/>
      <c r="G978" s="39"/>
      <c r="H978" s="39"/>
      <c r="I978" s="39"/>
      <c r="J978" s="39">
        <v>38.674999999999997</v>
      </c>
      <c r="K978" s="39">
        <v>260</v>
      </c>
      <c r="L978" s="21">
        <f t="shared" si="542"/>
        <v>10055.5</v>
      </c>
      <c r="M978" s="39">
        <v>3</v>
      </c>
      <c r="N978" s="13">
        <v>400</v>
      </c>
      <c r="O978" s="13" t="s">
        <v>109</v>
      </c>
      <c r="P978" s="13" t="s">
        <v>385</v>
      </c>
      <c r="Q978" s="13">
        <v>154.69999999999999</v>
      </c>
      <c r="R978" s="13"/>
      <c r="S978" s="16">
        <v>8650</v>
      </c>
      <c r="T978" s="13">
        <v>13</v>
      </c>
      <c r="U978" s="17">
        <v>0.16</v>
      </c>
      <c r="V978" s="14">
        <f>Q978*S978*U978</f>
        <v>214104.80000000002</v>
      </c>
      <c r="W978" s="148">
        <f>Q978*S978-V978</f>
        <v>1124050.2</v>
      </c>
      <c r="X978" s="14">
        <f t="shared" si="543"/>
        <v>1134105.7</v>
      </c>
      <c r="Y978" s="14"/>
      <c r="Z978" s="14"/>
      <c r="AA978" s="14">
        <f t="shared" si="544"/>
        <v>1134105.7</v>
      </c>
      <c r="AB978" s="18">
        <v>3.0000000000000001E-3</v>
      </c>
      <c r="AC978" s="86">
        <f t="shared" ref="AC978" si="545">AA978*AB978</f>
        <v>3402.3170999999998</v>
      </c>
      <c r="AD978" s="84">
        <f t="shared" si="537"/>
        <v>3402.3170999999998</v>
      </c>
    </row>
    <row r="979" spans="1:30" ht="18" x14ac:dyDescent="0.2">
      <c r="A979" s="39"/>
      <c r="B979" s="39"/>
      <c r="C979" s="39"/>
      <c r="D979" s="39"/>
      <c r="E979" s="39"/>
      <c r="F979" s="39"/>
      <c r="G979" s="39"/>
      <c r="H979" s="39"/>
      <c r="I979" s="39"/>
      <c r="J979" s="39">
        <v>14.85</v>
      </c>
      <c r="K979" s="39">
        <v>260</v>
      </c>
      <c r="L979" s="21">
        <f t="shared" si="542"/>
        <v>3861</v>
      </c>
      <c r="M979" s="39">
        <v>3</v>
      </c>
      <c r="N979" s="13">
        <v>504</v>
      </c>
      <c r="O979" s="13" t="s">
        <v>53</v>
      </c>
      <c r="P979" s="13" t="s">
        <v>78</v>
      </c>
      <c r="Q979" s="13">
        <v>59.4</v>
      </c>
      <c r="R979" s="13"/>
      <c r="S979" s="13">
        <v>2650</v>
      </c>
      <c r="T979" s="13">
        <v>10</v>
      </c>
      <c r="U979" s="43">
        <v>0.05</v>
      </c>
      <c r="V979" s="14">
        <f>Q979*S979*U979</f>
        <v>7870.5</v>
      </c>
      <c r="W979" s="14">
        <f>Q979*S979-V979</f>
        <v>149539.5</v>
      </c>
      <c r="X979" s="14">
        <f t="shared" si="543"/>
        <v>153400.5</v>
      </c>
      <c r="Y979" s="14"/>
      <c r="Z979" s="14"/>
      <c r="AA979" s="14">
        <f t="shared" si="544"/>
        <v>153400.5</v>
      </c>
      <c r="AB979" s="18">
        <v>2.0000000000000001E-4</v>
      </c>
      <c r="AC979" s="86"/>
      <c r="AD979" s="84"/>
    </row>
    <row r="980" spans="1:30" ht="18" x14ac:dyDescent="0.2">
      <c r="A980" s="39"/>
      <c r="B980" s="39"/>
      <c r="C980" s="39"/>
      <c r="D980" s="39"/>
      <c r="E980" s="39"/>
      <c r="F980" s="39"/>
      <c r="G980" s="39"/>
      <c r="H980" s="39"/>
      <c r="I980" s="39"/>
      <c r="J980" s="39">
        <v>4533.8999999999996</v>
      </c>
      <c r="K980" s="39">
        <v>260</v>
      </c>
      <c r="L980" s="53">
        <f t="shared" si="542"/>
        <v>1178814</v>
      </c>
      <c r="M980" s="39">
        <v>1</v>
      </c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14">
        <f t="shared" si="543"/>
        <v>1178814</v>
      </c>
      <c r="Y980" s="39"/>
      <c r="Z980" s="39"/>
      <c r="AA980" s="14">
        <f t="shared" si="544"/>
        <v>1178814</v>
      </c>
      <c r="AB980" s="39"/>
      <c r="AC980" s="74"/>
      <c r="AD980" s="84">
        <f t="shared" si="537"/>
        <v>0</v>
      </c>
    </row>
    <row r="981" spans="1:30" ht="18" x14ac:dyDescent="0.2">
      <c r="A981" s="152" t="s">
        <v>386</v>
      </c>
      <c r="B981" s="153"/>
      <c r="C981" s="153"/>
      <c r="D981" s="153"/>
      <c r="E981" s="153"/>
      <c r="F981" s="153"/>
      <c r="G981" s="153"/>
      <c r="H981" s="153"/>
      <c r="I981" s="153"/>
      <c r="J981" s="153"/>
      <c r="K981" s="153"/>
      <c r="L981" s="153"/>
      <c r="M981" s="153"/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  <c r="AA981" s="153"/>
      <c r="AB981" s="153"/>
      <c r="AC981" s="153"/>
      <c r="AD981" s="92"/>
    </row>
    <row r="982" spans="1:30" ht="18" x14ac:dyDescent="0.2">
      <c r="A982" s="39">
        <v>96</v>
      </c>
      <c r="B982" s="39" t="s">
        <v>387</v>
      </c>
      <c r="C982" s="39">
        <v>625</v>
      </c>
      <c r="D982" s="39">
        <v>2315</v>
      </c>
      <c r="E982" s="39" t="s">
        <v>311</v>
      </c>
      <c r="F982" s="39">
        <v>2</v>
      </c>
      <c r="G982" s="39">
        <v>5</v>
      </c>
      <c r="H982" s="39">
        <v>2</v>
      </c>
      <c r="I982" s="39">
        <v>29</v>
      </c>
      <c r="J982" s="100">
        <f>(G982*400)+(H982*100)+I982</f>
        <v>2229</v>
      </c>
      <c r="K982" s="39">
        <v>500</v>
      </c>
      <c r="L982" s="53">
        <f t="shared" ref="L982:L984" si="546">J982*K982</f>
        <v>1114500</v>
      </c>
      <c r="M982" s="39">
        <v>1</v>
      </c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74"/>
      <c r="AD982" s="84">
        <f t="shared" si="537"/>
        <v>0</v>
      </c>
    </row>
    <row r="983" spans="1:30" ht="18" x14ac:dyDescent="0.2">
      <c r="A983" s="39"/>
      <c r="B983" s="39"/>
      <c r="C983" s="39"/>
      <c r="D983" s="39"/>
      <c r="E983" s="39"/>
      <c r="F983" s="39"/>
      <c r="G983" s="39"/>
      <c r="H983" s="39"/>
      <c r="I983" s="39"/>
      <c r="J983" s="39">
        <v>40</v>
      </c>
      <c r="K983" s="39">
        <v>500</v>
      </c>
      <c r="L983" s="21">
        <f t="shared" si="546"/>
        <v>20000</v>
      </c>
      <c r="M983" s="39">
        <v>3</v>
      </c>
      <c r="N983" s="39">
        <v>400</v>
      </c>
      <c r="O983" s="39" t="s">
        <v>109</v>
      </c>
      <c r="P983" s="39" t="s">
        <v>388</v>
      </c>
      <c r="Q983" s="39">
        <v>160</v>
      </c>
      <c r="R983" s="39"/>
      <c r="S983" s="44">
        <v>8650</v>
      </c>
      <c r="T983" s="39">
        <v>13</v>
      </c>
      <c r="U983" s="41">
        <v>0.16</v>
      </c>
      <c r="V983" s="14">
        <f>Q983*S983*U983</f>
        <v>221440</v>
      </c>
      <c r="W983" s="148">
        <f>Q983*S983-V983</f>
        <v>1162560</v>
      </c>
      <c r="X983" s="14">
        <f t="shared" ref="X983:X984" si="547">L983+W983</f>
        <v>1182560</v>
      </c>
      <c r="Y983" s="39"/>
      <c r="Z983" s="39"/>
      <c r="AA983" s="14">
        <f t="shared" ref="AA983:AA984" si="548">X983-Z983</f>
        <v>1182560</v>
      </c>
      <c r="AB983" s="42">
        <v>3.0000000000000001E-3</v>
      </c>
      <c r="AC983" s="86">
        <f t="shared" ref="AC983" si="549">AA983*AB983</f>
        <v>3547.6800000000003</v>
      </c>
      <c r="AD983" s="84">
        <f t="shared" si="537"/>
        <v>3547.6800000000003</v>
      </c>
    </row>
    <row r="984" spans="1:30" ht="18" x14ac:dyDescent="0.2">
      <c r="A984" s="39"/>
      <c r="B984" s="39"/>
      <c r="C984" s="39"/>
      <c r="D984" s="39"/>
      <c r="E984" s="39"/>
      <c r="F984" s="39"/>
      <c r="G984" s="39"/>
      <c r="H984" s="39"/>
      <c r="I984" s="39"/>
      <c r="J984" s="39">
        <v>2189</v>
      </c>
      <c r="K984" s="39">
        <v>500</v>
      </c>
      <c r="L984" s="53">
        <f t="shared" si="546"/>
        <v>1094500</v>
      </c>
      <c r="M984" s="39">
        <v>1</v>
      </c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14">
        <f t="shared" si="547"/>
        <v>1094500</v>
      </c>
      <c r="Y984" s="39"/>
      <c r="Z984" s="39"/>
      <c r="AA984" s="14">
        <f t="shared" si="548"/>
        <v>1094500</v>
      </c>
      <c r="AB984" s="39"/>
      <c r="AC984" s="74"/>
      <c r="AD984" s="84">
        <f t="shared" si="537"/>
        <v>0</v>
      </c>
    </row>
    <row r="985" spans="1:30" ht="18" x14ac:dyDescent="0.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74"/>
      <c r="AD985" s="84">
        <f t="shared" si="537"/>
        <v>0</v>
      </c>
    </row>
    <row r="986" spans="1:30" ht="18" x14ac:dyDescent="0.2">
      <c r="A986" s="152" t="s">
        <v>389</v>
      </c>
      <c r="B986" s="153"/>
      <c r="C986" s="153"/>
      <c r="D986" s="153"/>
      <c r="E986" s="153"/>
      <c r="F986" s="153"/>
      <c r="G986" s="153"/>
      <c r="H986" s="153"/>
      <c r="I986" s="153"/>
      <c r="J986" s="153"/>
      <c r="K986" s="153"/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  <c r="AA986" s="153"/>
      <c r="AB986" s="153"/>
      <c r="AC986" s="153"/>
      <c r="AD986" s="92"/>
    </row>
    <row r="987" spans="1:30" ht="18" x14ac:dyDescent="0.2">
      <c r="A987" s="39">
        <v>97</v>
      </c>
      <c r="B987" s="39" t="s">
        <v>390</v>
      </c>
      <c r="C987" s="39">
        <v>623</v>
      </c>
      <c r="D987" s="39">
        <v>26</v>
      </c>
      <c r="E987" s="39" t="s">
        <v>311</v>
      </c>
      <c r="F987" s="39">
        <v>2</v>
      </c>
      <c r="G987" s="39">
        <v>2</v>
      </c>
      <c r="H987" s="39">
        <v>0</v>
      </c>
      <c r="I987" s="39">
        <v>56</v>
      </c>
      <c r="J987" s="16">
        <f>(G987*400)+(H987*100)+I987</f>
        <v>856</v>
      </c>
      <c r="K987" s="39">
        <v>200</v>
      </c>
      <c r="L987" s="21">
        <f t="shared" ref="L987:L991" si="550">J987*K987</f>
        <v>171200</v>
      </c>
      <c r="M987" s="39">
        <v>1</v>
      </c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74"/>
      <c r="AD987" s="84">
        <f t="shared" si="537"/>
        <v>0</v>
      </c>
    </row>
    <row r="988" spans="1:30" ht="18" x14ac:dyDescent="0.2">
      <c r="A988" s="39"/>
      <c r="B988" s="39"/>
      <c r="C988" s="39"/>
      <c r="D988" s="39"/>
      <c r="E988" s="39"/>
      <c r="F988" s="39"/>
      <c r="G988" s="39"/>
      <c r="H988" s="39"/>
      <c r="I988" s="39"/>
      <c r="J988" s="39">
        <v>32</v>
      </c>
      <c r="K988" s="39">
        <v>200</v>
      </c>
      <c r="L988" s="21">
        <f t="shared" si="550"/>
        <v>6400</v>
      </c>
      <c r="M988" s="39">
        <v>3</v>
      </c>
      <c r="N988" s="39">
        <v>400</v>
      </c>
      <c r="O988" s="39" t="s">
        <v>109</v>
      </c>
      <c r="P988" s="39" t="s">
        <v>391</v>
      </c>
      <c r="Q988" s="39">
        <v>128</v>
      </c>
      <c r="R988" s="39"/>
      <c r="S988" s="39">
        <v>8650</v>
      </c>
      <c r="T988" s="39">
        <v>6</v>
      </c>
      <c r="U988" s="41">
        <v>0.06</v>
      </c>
      <c r="V988" s="14">
        <f>Q988*S988*U988</f>
        <v>66432</v>
      </c>
      <c r="W988" s="148">
        <f>Q988*S988-V988</f>
        <v>1040768</v>
      </c>
      <c r="X988" s="14">
        <f t="shared" ref="X988:X991" si="551">L988+W988</f>
        <v>1047168</v>
      </c>
      <c r="Y988" s="39"/>
      <c r="Z988" s="39"/>
      <c r="AA988" s="14">
        <f t="shared" ref="AA988:AA991" si="552">X988-Z988</f>
        <v>1047168</v>
      </c>
      <c r="AB988" s="42">
        <v>3.0000000000000001E-3</v>
      </c>
      <c r="AC988" s="86">
        <f t="shared" ref="AC988:AC991" si="553">AA988*AB988</f>
        <v>3141.5039999999999</v>
      </c>
      <c r="AD988" s="84">
        <f t="shared" si="537"/>
        <v>3141.5039999999999</v>
      </c>
    </row>
    <row r="989" spans="1:30" ht="18" x14ac:dyDescent="0.2">
      <c r="A989" s="39"/>
      <c r="B989" s="39"/>
      <c r="C989" s="39"/>
      <c r="D989" s="39"/>
      <c r="E989" s="39"/>
      <c r="F989" s="39"/>
      <c r="G989" s="39"/>
      <c r="H989" s="39"/>
      <c r="I989" s="39"/>
      <c r="J989" s="39">
        <v>32</v>
      </c>
      <c r="K989" s="39">
        <v>200</v>
      </c>
      <c r="L989" s="21">
        <f t="shared" si="550"/>
        <v>6400</v>
      </c>
      <c r="M989" s="39">
        <v>3</v>
      </c>
      <c r="N989" s="39">
        <v>400</v>
      </c>
      <c r="O989" s="39" t="s">
        <v>109</v>
      </c>
      <c r="P989" s="39" t="s">
        <v>391</v>
      </c>
      <c r="Q989" s="39">
        <v>128</v>
      </c>
      <c r="R989" s="39"/>
      <c r="S989" s="39">
        <v>8650</v>
      </c>
      <c r="T989" s="39">
        <v>6</v>
      </c>
      <c r="U989" s="41">
        <v>0.06</v>
      </c>
      <c r="V989" s="14">
        <f>Q989*S989*U989</f>
        <v>66432</v>
      </c>
      <c r="W989" s="148">
        <f>Q989*S989-V989</f>
        <v>1040768</v>
      </c>
      <c r="X989" s="14">
        <f t="shared" si="551"/>
        <v>1047168</v>
      </c>
      <c r="Y989" s="39"/>
      <c r="Z989" s="39"/>
      <c r="AA989" s="14">
        <f t="shared" si="552"/>
        <v>1047168</v>
      </c>
      <c r="AB989" s="42">
        <v>3.0000000000000001E-3</v>
      </c>
      <c r="AC989" s="86">
        <f t="shared" si="553"/>
        <v>3141.5039999999999</v>
      </c>
      <c r="AD989" s="84">
        <f t="shared" si="537"/>
        <v>3141.5039999999999</v>
      </c>
    </row>
    <row r="990" spans="1:30" ht="18" x14ac:dyDescent="0.2">
      <c r="A990" s="39"/>
      <c r="B990" s="39"/>
      <c r="C990" s="39"/>
      <c r="D990" s="39"/>
      <c r="E990" s="39"/>
      <c r="F990" s="39"/>
      <c r="G990" s="39"/>
      <c r="H990" s="39"/>
      <c r="I990" s="39"/>
      <c r="J990" s="39">
        <v>32</v>
      </c>
      <c r="K990" s="39">
        <v>200</v>
      </c>
      <c r="L990" s="21">
        <f t="shared" si="550"/>
        <v>6400</v>
      </c>
      <c r="M990" s="39">
        <v>3</v>
      </c>
      <c r="N990" s="39">
        <v>400</v>
      </c>
      <c r="O990" s="39" t="s">
        <v>109</v>
      </c>
      <c r="P990" s="39" t="s">
        <v>391</v>
      </c>
      <c r="Q990" s="39">
        <v>128</v>
      </c>
      <c r="R990" s="39"/>
      <c r="S990" s="39">
        <v>8650</v>
      </c>
      <c r="T990" s="39">
        <v>6</v>
      </c>
      <c r="U990" s="41">
        <v>0.06</v>
      </c>
      <c r="V990" s="14">
        <f>Q990*S990*U990</f>
        <v>66432</v>
      </c>
      <c r="W990" s="148">
        <f>Q990*S990-V990</f>
        <v>1040768</v>
      </c>
      <c r="X990" s="14">
        <f t="shared" si="551"/>
        <v>1047168</v>
      </c>
      <c r="Y990" s="39"/>
      <c r="Z990" s="39"/>
      <c r="AA990" s="14">
        <f t="shared" si="552"/>
        <v>1047168</v>
      </c>
      <c r="AB990" s="42">
        <v>3.0000000000000001E-3</v>
      </c>
      <c r="AC990" s="86">
        <f t="shared" si="553"/>
        <v>3141.5039999999999</v>
      </c>
      <c r="AD990" s="84">
        <f t="shared" si="537"/>
        <v>3141.5039999999999</v>
      </c>
    </row>
    <row r="991" spans="1:30" ht="18" x14ac:dyDescent="0.2">
      <c r="A991" s="39"/>
      <c r="B991" s="39"/>
      <c r="C991" s="39"/>
      <c r="D991" s="39"/>
      <c r="E991" s="39"/>
      <c r="F991" s="39"/>
      <c r="G991" s="39"/>
      <c r="H991" s="39"/>
      <c r="I991" s="39"/>
      <c r="J991" s="39">
        <v>760</v>
      </c>
      <c r="K991" s="39">
        <v>200</v>
      </c>
      <c r="L991" s="21">
        <f t="shared" si="550"/>
        <v>152000</v>
      </c>
      <c r="M991" s="39">
        <v>1</v>
      </c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14">
        <f t="shared" si="551"/>
        <v>152000</v>
      </c>
      <c r="Y991" s="39"/>
      <c r="Z991" s="39"/>
      <c r="AA991" s="14">
        <f t="shared" si="552"/>
        <v>152000</v>
      </c>
      <c r="AB991" s="39"/>
      <c r="AC991" s="86">
        <f t="shared" si="553"/>
        <v>0</v>
      </c>
      <c r="AD991" s="84">
        <f t="shared" si="537"/>
        <v>0</v>
      </c>
    </row>
    <row r="992" spans="1:30" ht="54.75" hidden="1" customHeight="1" x14ac:dyDescent="0.2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88"/>
      <c r="AD992" s="84">
        <f t="shared" si="537"/>
        <v>0</v>
      </c>
    </row>
    <row r="993" spans="1:30" ht="18" x14ac:dyDescent="0.2">
      <c r="A993" s="152" t="s">
        <v>462</v>
      </c>
      <c r="B993" s="153"/>
      <c r="C993" s="153"/>
      <c r="D993" s="153"/>
      <c r="E993" s="153"/>
      <c r="F993" s="153"/>
      <c r="G993" s="153"/>
      <c r="H993" s="153"/>
      <c r="I993" s="153"/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  <c r="AA993" s="153"/>
      <c r="AB993" s="153"/>
      <c r="AC993" s="153"/>
      <c r="AD993" s="92"/>
    </row>
    <row r="994" spans="1:30" ht="18" x14ac:dyDescent="0.2">
      <c r="A994" s="47">
        <v>98</v>
      </c>
      <c r="B994" s="47" t="s">
        <v>396</v>
      </c>
      <c r="C994" s="47">
        <v>539</v>
      </c>
      <c r="D994" s="47"/>
      <c r="E994" s="47" t="s">
        <v>215</v>
      </c>
      <c r="F994" s="47">
        <v>3</v>
      </c>
      <c r="G994" s="47">
        <v>13</v>
      </c>
      <c r="H994" s="47">
        <v>0</v>
      </c>
      <c r="I994" s="47">
        <v>35</v>
      </c>
      <c r="J994" s="47">
        <v>5235</v>
      </c>
      <c r="K994" s="47">
        <v>350</v>
      </c>
      <c r="L994" s="53">
        <f t="shared" ref="L994" si="554">J994*K994</f>
        <v>1832250</v>
      </c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21">
        <f t="shared" ref="X994" si="555">L994+W994</f>
        <v>1832250</v>
      </c>
      <c r="Y994" s="47"/>
      <c r="Z994" s="47"/>
      <c r="AA994" s="21">
        <f t="shared" ref="AA994" si="556">X994-Z994</f>
        <v>1832250</v>
      </c>
      <c r="AB994" s="48">
        <v>6.0000000000000001E-3</v>
      </c>
      <c r="AC994" s="86">
        <f t="shared" ref="AC994" si="557">AA994*AB994</f>
        <v>10993.5</v>
      </c>
      <c r="AD994" s="84">
        <f t="shared" si="537"/>
        <v>10993.5</v>
      </c>
    </row>
    <row r="995" spans="1:30" ht="18" x14ac:dyDescent="0.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74"/>
      <c r="AD995" s="84">
        <f t="shared" si="537"/>
        <v>0</v>
      </c>
    </row>
    <row r="996" spans="1:30" ht="18" x14ac:dyDescent="0.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74"/>
      <c r="AD996" s="84"/>
    </row>
    <row r="997" spans="1:30" ht="26.25" x14ac:dyDescent="0.2">
      <c r="A997" s="39"/>
      <c r="B997" s="49" t="s">
        <v>397</v>
      </c>
      <c r="C997" s="4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84">
        <f t="shared" si="537"/>
        <v>0</v>
      </c>
    </row>
    <row r="998" spans="1:30" ht="18" x14ac:dyDescent="0.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74"/>
      <c r="AD998" s="84">
        <f t="shared" si="537"/>
        <v>0</v>
      </c>
    </row>
    <row r="999" spans="1:30" ht="18" x14ac:dyDescent="0.2">
      <c r="A999" s="152" t="s">
        <v>398</v>
      </c>
      <c r="B999" s="153"/>
      <c r="C999" s="153"/>
      <c r="D999" s="153"/>
      <c r="E999" s="153"/>
      <c r="F999" s="153"/>
      <c r="G999" s="153"/>
      <c r="H999" s="153"/>
      <c r="I999" s="153"/>
      <c r="J999" s="153"/>
      <c r="K999" s="153"/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  <c r="Y999" s="153"/>
      <c r="Z999" s="153"/>
      <c r="AA999" s="153"/>
      <c r="AB999" s="153"/>
      <c r="AC999" s="153"/>
      <c r="AD999" s="92"/>
    </row>
    <row r="1000" spans="1:30" ht="18" x14ac:dyDescent="0.2">
      <c r="A1000" s="39">
        <v>99</v>
      </c>
      <c r="B1000" s="39">
        <v>9247</v>
      </c>
      <c r="C1000" s="39">
        <v>714</v>
      </c>
      <c r="D1000" s="39">
        <v>978</v>
      </c>
      <c r="E1000" s="39" t="s">
        <v>112</v>
      </c>
      <c r="F1000" s="39">
        <v>2</v>
      </c>
      <c r="G1000" s="39">
        <v>4</v>
      </c>
      <c r="H1000" s="39">
        <v>2</v>
      </c>
      <c r="I1000" s="39">
        <v>86</v>
      </c>
      <c r="J1000" s="100">
        <f>(G1000*400)+(H1000*100)+I1000</f>
        <v>1886</v>
      </c>
      <c r="K1000" s="39">
        <v>750</v>
      </c>
      <c r="L1000" s="21">
        <f t="shared" ref="L1000:L1003" si="558">J1000*K1000</f>
        <v>1414500</v>
      </c>
      <c r="M1000" s="39"/>
      <c r="N1000" s="13" t="s">
        <v>51</v>
      </c>
      <c r="O1000" s="13"/>
      <c r="P1000" s="13"/>
      <c r="Q1000" s="13"/>
      <c r="R1000" s="13"/>
      <c r="S1000" s="13"/>
      <c r="T1000" s="13"/>
      <c r="U1000" s="13"/>
      <c r="V1000" s="13">
        <f>Q1000*S1000*U1000</f>
        <v>0</v>
      </c>
      <c r="W1000" s="13">
        <f>Q1000*S1000-V1000</f>
        <v>0</v>
      </c>
      <c r="X1000" s="14">
        <f t="shared" ref="X1000:X1003" si="559">L1000+W1000</f>
        <v>1414500</v>
      </c>
      <c r="Y1000" s="14"/>
      <c r="Z1000" s="14"/>
      <c r="AA1000" s="14">
        <f t="shared" ref="AA1000:AA1003" si="560">X1000-Z1000</f>
        <v>1414500</v>
      </c>
      <c r="AB1000" s="15"/>
      <c r="AC1000" s="87"/>
      <c r="AD1000" s="84">
        <f t="shared" si="537"/>
        <v>0</v>
      </c>
    </row>
    <row r="1001" spans="1:30" ht="18" x14ac:dyDescent="0.2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>
        <v>25</v>
      </c>
      <c r="K1001" s="39">
        <v>750</v>
      </c>
      <c r="L1001" s="21">
        <f t="shared" si="558"/>
        <v>18750</v>
      </c>
      <c r="M1001" s="39">
        <v>2</v>
      </c>
      <c r="N1001" s="13" t="s">
        <v>52</v>
      </c>
      <c r="O1001" s="13" t="s">
        <v>79</v>
      </c>
      <c r="P1001" s="13" t="s">
        <v>54</v>
      </c>
      <c r="Q1001" s="13">
        <v>100</v>
      </c>
      <c r="R1001" s="13"/>
      <c r="S1001" s="16">
        <v>7900</v>
      </c>
      <c r="T1001" s="13">
        <v>60</v>
      </c>
      <c r="U1001" s="17">
        <v>0.14000000000000001</v>
      </c>
      <c r="V1001" s="14">
        <f>Q1001*S1001*U1001</f>
        <v>110600.00000000001</v>
      </c>
      <c r="W1001" s="14">
        <f>Q1001*S1001-V1001</f>
        <v>679400</v>
      </c>
      <c r="X1001" s="14">
        <f t="shared" si="559"/>
        <v>698150</v>
      </c>
      <c r="Y1001" s="14"/>
      <c r="Z1001" s="14"/>
      <c r="AA1001" s="14">
        <f t="shared" si="560"/>
        <v>698150</v>
      </c>
      <c r="AB1001" s="18">
        <v>2.0000000000000001E-4</v>
      </c>
      <c r="AC1001" s="86"/>
      <c r="AD1001" s="84"/>
    </row>
    <row r="1002" spans="1:30" ht="18" x14ac:dyDescent="0.2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>
        <v>7.25</v>
      </c>
      <c r="K1002" s="39">
        <v>750</v>
      </c>
      <c r="L1002" s="21">
        <f t="shared" si="558"/>
        <v>5437.5</v>
      </c>
      <c r="M1002" s="39">
        <v>2</v>
      </c>
      <c r="N1002" s="13">
        <v>504</v>
      </c>
      <c r="O1002" s="13" t="s">
        <v>79</v>
      </c>
      <c r="P1002" s="58" t="s">
        <v>399</v>
      </c>
      <c r="Q1002" s="13">
        <v>29</v>
      </c>
      <c r="R1002" s="13"/>
      <c r="S1002" s="16">
        <v>2650</v>
      </c>
      <c r="T1002" s="13">
        <v>13</v>
      </c>
      <c r="U1002" s="17">
        <v>0.55000000000000004</v>
      </c>
      <c r="V1002" s="14">
        <f>Q1002*S1002*U1002</f>
        <v>42267.5</v>
      </c>
      <c r="W1002" s="14">
        <f>Q1002*S1002-V1002</f>
        <v>34582.5</v>
      </c>
      <c r="X1002" s="14">
        <f t="shared" si="559"/>
        <v>40020</v>
      </c>
      <c r="Y1002" s="14"/>
      <c r="Z1002" s="14"/>
      <c r="AA1002" s="14">
        <f t="shared" si="560"/>
        <v>40020</v>
      </c>
      <c r="AB1002" s="18">
        <v>3.0000000000000001E-3</v>
      </c>
      <c r="AC1002" s="86">
        <f t="shared" ref="AC1002" si="561">AA1002*AB1002</f>
        <v>120.06</v>
      </c>
      <c r="AD1002" s="84">
        <f t="shared" si="537"/>
        <v>120.06</v>
      </c>
    </row>
    <row r="1003" spans="1:30" ht="18" x14ac:dyDescent="0.2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>
        <v>66</v>
      </c>
      <c r="K1003" s="39">
        <v>750</v>
      </c>
      <c r="L1003" s="21">
        <f t="shared" si="558"/>
        <v>49500</v>
      </c>
      <c r="M1003" s="39">
        <v>3</v>
      </c>
      <c r="N1003" s="13">
        <v>504</v>
      </c>
      <c r="O1003" s="13" t="s">
        <v>79</v>
      </c>
      <c r="P1003" s="13" t="s">
        <v>56</v>
      </c>
      <c r="Q1003" s="13">
        <v>263.98</v>
      </c>
      <c r="R1003" s="13"/>
      <c r="S1003" s="16">
        <v>2200</v>
      </c>
      <c r="T1003" s="13">
        <v>12</v>
      </c>
      <c r="U1003" s="17">
        <v>0.04</v>
      </c>
      <c r="V1003" s="14">
        <f>Q1003*S1003*U1003</f>
        <v>23230.240000000002</v>
      </c>
      <c r="W1003" s="14">
        <f>Q1003*S1003-V1003</f>
        <v>557525.76000000001</v>
      </c>
      <c r="X1003" s="14">
        <f t="shared" si="559"/>
        <v>607025.76</v>
      </c>
      <c r="Y1003" s="14"/>
      <c r="Z1003" s="14"/>
      <c r="AA1003" s="14">
        <f t="shared" si="560"/>
        <v>607025.76</v>
      </c>
      <c r="AB1003" s="18">
        <v>1E-4</v>
      </c>
      <c r="AC1003" s="86"/>
      <c r="AD1003" s="84"/>
    </row>
    <row r="1004" spans="1:30" ht="18" x14ac:dyDescent="0.2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21"/>
      <c r="M1004" s="39"/>
      <c r="N1004" s="13"/>
      <c r="O1004" s="13"/>
      <c r="P1004" s="13"/>
      <c r="Q1004" s="13"/>
      <c r="R1004" s="13"/>
      <c r="S1004" s="13"/>
      <c r="T1004" s="13"/>
      <c r="U1004" s="43"/>
      <c r="V1004" s="14"/>
      <c r="W1004" s="14"/>
      <c r="X1004" s="14"/>
      <c r="Y1004" s="14"/>
      <c r="Z1004" s="14"/>
      <c r="AA1004" s="14"/>
      <c r="AB1004" s="18"/>
      <c r="AC1004" s="86"/>
      <c r="AD1004" s="84">
        <f t="shared" si="537"/>
        <v>0</v>
      </c>
    </row>
    <row r="1005" spans="1:30" ht="18" x14ac:dyDescent="0.2">
      <c r="A1005" s="152" t="s">
        <v>400</v>
      </c>
      <c r="B1005" s="153"/>
      <c r="C1005" s="153"/>
      <c r="D1005" s="153"/>
      <c r="E1005" s="153"/>
      <c r="F1005" s="153"/>
      <c r="G1005" s="153"/>
      <c r="H1005" s="153"/>
      <c r="I1005" s="153"/>
      <c r="J1005" s="153"/>
      <c r="K1005" s="153"/>
      <c r="L1005" s="153"/>
      <c r="M1005" s="153"/>
      <c r="N1005" s="153"/>
      <c r="O1005" s="153"/>
      <c r="P1005" s="153"/>
      <c r="Q1005" s="153"/>
      <c r="R1005" s="153"/>
      <c r="S1005" s="153"/>
      <c r="T1005" s="153"/>
      <c r="U1005" s="153"/>
      <c r="V1005" s="153"/>
      <c r="W1005" s="153"/>
      <c r="X1005" s="153"/>
      <c r="Y1005" s="153"/>
      <c r="Z1005" s="153"/>
      <c r="AA1005" s="153"/>
      <c r="AB1005" s="153"/>
      <c r="AC1005" s="153"/>
      <c r="AD1005" s="92"/>
    </row>
    <row r="1006" spans="1:30" ht="18" x14ac:dyDescent="0.2">
      <c r="A1006" s="39">
        <v>100</v>
      </c>
      <c r="B1006" s="39">
        <v>57625</v>
      </c>
      <c r="C1006" s="39">
        <v>783</v>
      </c>
      <c r="D1006" s="39">
        <v>2044</v>
      </c>
      <c r="E1006" s="39" t="s">
        <v>157</v>
      </c>
      <c r="F1006" s="39">
        <v>2</v>
      </c>
      <c r="G1006" s="39">
        <v>1</v>
      </c>
      <c r="H1006" s="39">
        <v>0</v>
      </c>
      <c r="I1006" s="39">
        <v>0</v>
      </c>
      <c r="J1006" s="54">
        <f>(G1006*400)+(H1006*100)+I1006</f>
        <v>400</v>
      </c>
      <c r="K1006" s="39">
        <v>1000</v>
      </c>
      <c r="L1006" s="21">
        <f t="shared" ref="L1006:L1010" si="562">J1006*K1006</f>
        <v>400000</v>
      </c>
      <c r="M1006" s="39"/>
      <c r="N1006" s="13" t="s">
        <v>51</v>
      </c>
      <c r="O1006" s="13"/>
      <c r="P1006" s="13"/>
      <c r="Q1006" s="13"/>
      <c r="R1006" s="13"/>
      <c r="S1006" s="13"/>
      <c r="T1006" s="13"/>
      <c r="U1006" s="13"/>
      <c r="V1006" s="13">
        <f>Q1006*S1006*U1006</f>
        <v>0</v>
      </c>
      <c r="W1006" s="13">
        <f>Q1006*S1006-V1006</f>
        <v>0</v>
      </c>
      <c r="X1006" s="14">
        <f t="shared" ref="X1006:X1010" si="563">L1006+W1006</f>
        <v>400000</v>
      </c>
      <c r="Y1006" s="14"/>
      <c r="Z1006" s="14"/>
      <c r="AA1006" s="14">
        <f t="shared" ref="AA1006:AA1010" si="564">X1006-Z1006</f>
        <v>400000</v>
      </c>
      <c r="AB1006" s="15"/>
      <c r="AC1006" s="87"/>
      <c r="AD1006" s="84">
        <f t="shared" si="537"/>
        <v>0</v>
      </c>
    </row>
    <row r="1007" spans="1:30" ht="18" x14ac:dyDescent="0.2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>
        <v>23.75</v>
      </c>
      <c r="K1007" s="39">
        <v>1000</v>
      </c>
      <c r="L1007" s="21">
        <f t="shared" si="562"/>
        <v>23750</v>
      </c>
      <c r="M1007" s="39">
        <v>2</v>
      </c>
      <c r="N1007" s="13" t="s">
        <v>52</v>
      </c>
      <c r="O1007" s="13" t="s">
        <v>79</v>
      </c>
      <c r="P1007" s="13" t="s">
        <v>54</v>
      </c>
      <c r="Q1007" s="13">
        <v>95</v>
      </c>
      <c r="R1007" s="13"/>
      <c r="S1007" s="16">
        <v>7900</v>
      </c>
      <c r="T1007" s="13">
        <v>60</v>
      </c>
      <c r="U1007" s="17">
        <v>0.14000000000000001</v>
      </c>
      <c r="V1007" s="14">
        <f>Q1007*S1007*U1007</f>
        <v>105070.00000000001</v>
      </c>
      <c r="W1007" s="14">
        <f>Q1007*S1007-V1007</f>
        <v>645430</v>
      </c>
      <c r="X1007" s="14">
        <f t="shared" si="563"/>
        <v>669180</v>
      </c>
      <c r="Y1007" s="14"/>
      <c r="Z1007" s="14"/>
      <c r="AA1007" s="14">
        <f t="shared" si="564"/>
        <v>669180</v>
      </c>
      <c r="AB1007" s="18">
        <v>2.0000000000000001E-4</v>
      </c>
      <c r="AC1007" s="86"/>
      <c r="AD1007" s="84"/>
    </row>
    <row r="1008" spans="1:30" ht="18" x14ac:dyDescent="0.2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>
        <v>18.25</v>
      </c>
      <c r="K1008" s="39">
        <v>1000</v>
      </c>
      <c r="L1008" s="21">
        <f t="shared" si="562"/>
        <v>18250</v>
      </c>
      <c r="M1008" s="39">
        <v>2</v>
      </c>
      <c r="N1008" s="13">
        <v>504</v>
      </c>
      <c r="O1008" s="13" t="s">
        <v>79</v>
      </c>
      <c r="P1008" s="50" t="s">
        <v>56</v>
      </c>
      <c r="Q1008" s="13">
        <v>73</v>
      </c>
      <c r="R1008" s="13"/>
      <c r="S1008" s="16">
        <v>2200</v>
      </c>
      <c r="T1008" s="13">
        <v>12</v>
      </c>
      <c r="U1008" s="17">
        <v>0.04</v>
      </c>
      <c r="V1008" s="14">
        <f>Q1008*S1008*U1008</f>
        <v>6424</v>
      </c>
      <c r="W1008" s="14">
        <f>Q1008*S1008-V1008</f>
        <v>154176</v>
      </c>
      <c r="X1008" s="14">
        <f t="shared" si="563"/>
        <v>172426</v>
      </c>
      <c r="Y1008" s="14"/>
      <c r="Z1008" s="14"/>
      <c r="AA1008" s="14">
        <f t="shared" si="564"/>
        <v>172426</v>
      </c>
      <c r="AB1008" s="18">
        <v>2.9999999999999997E-4</v>
      </c>
      <c r="AC1008" s="86"/>
      <c r="AD1008" s="84"/>
    </row>
    <row r="1009" spans="1:30" ht="18" x14ac:dyDescent="0.2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>
        <v>5.5</v>
      </c>
      <c r="K1009" s="39">
        <v>1000</v>
      </c>
      <c r="L1009" s="21">
        <f t="shared" si="562"/>
        <v>5500</v>
      </c>
      <c r="M1009" s="39">
        <v>3</v>
      </c>
      <c r="N1009" s="13">
        <v>504</v>
      </c>
      <c r="O1009" s="13" t="s">
        <v>79</v>
      </c>
      <c r="P1009" s="13" t="s">
        <v>56</v>
      </c>
      <c r="Q1009" s="13">
        <v>22</v>
      </c>
      <c r="R1009" s="13"/>
      <c r="S1009" s="16">
        <v>2200</v>
      </c>
      <c r="T1009" s="13">
        <v>12</v>
      </c>
      <c r="U1009" s="17">
        <v>0.04</v>
      </c>
      <c r="V1009" s="14">
        <f>Q1009*S1009*U1009</f>
        <v>1936</v>
      </c>
      <c r="W1009" s="14">
        <f>Q1009*S1009-V1009</f>
        <v>46464</v>
      </c>
      <c r="X1009" s="14">
        <f t="shared" si="563"/>
        <v>51964</v>
      </c>
      <c r="Y1009" s="14"/>
      <c r="Z1009" s="14"/>
      <c r="AA1009" s="14">
        <f t="shared" si="564"/>
        <v>51964</v>
      </c>
      <c r="AB1009" s="18">
        <v>1E-4</v>
      </c>
      <c r="AC1009" s="86"/>
      <c r="AD1009" s="84"/>
    </row>
    <row r="1010" spans="1:30" ht="18" x14ac:dyDescent="0.2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>
        <v>4</v>
      </c>
      <c r="K1010" s="39">
        <v>1000</v>
      </c>
      <c r="L1010" s="21">
        <f t="shared" si="562"/>
        <v>4000</v>
      </c>
      <c r="M1010" s="39">
        <v>2</v>
      </c>
      <c r="N1010" s="51">
        <v>504</v>
      </c>
      <c r="O1010" s="51" t="s">
        <v>79</v>
      </c>
      <c r="P1010" s="51" t="s">
        <v>82</v>
      </c>
      <c r="Q1010" s="51">
        <v>16</v>
      </c>
      <c r="R1010" s="51"/>
      <c r="S1010" s="44">
        <v>2650</v>
      </c>
      <c r="T1010" s="51">
        <v>6</v>
      </c>
      <c r="U1010" s="17">
        <v>0.2</v>
      </c>
      <c r="V1010" s="14">
        <f>Q1010*S1010*U1010</f>
        <v>8480</v>
      </c>
      <c r="W1010" s="14">
        <f>Q1010*S1010-V1010</f>
        <v>33920</v>
      </c>
      <c r="X1010" s="14">
        <f t="shared" si="563"/>
        <v>37920</v>
      </c>
      <c r="Y1010" s="51"/>
      <c r="Z1010" s="51"/>
      <c r="AA1010" s="14">
        <f t="shared" si="564"/>
        <v>37920</v>
      </c>
      <c r="AB1010" s="42">
        <v>3.0000000000000001E-3</v>
      </c>
      <c r="AC1010" s="86">
        <f t="shared" ref="AC1010" si="565">AA1010*AB1010</f>
        <v>113.76</v>
      </c>
      <c r="AD1010" s="84">
        <f t="shared" si="537"/>
        <v>113.76</v>
      </c>
    </row>
    <row r="1011" spans="1:30" ht="18" x14ac:dyDescent="0.2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74"/>
      <c r="AD1011" s="84">
        <f t="shared" si="537"/>
        <v>0</v>
      </c>
    </row>
    <row r="1012" spans="1:30" ht="18" x14ac:dyDescent="0.2">
      <c r="A1012" s="152" t="s">
        <v>408</v>
      </c>
      <c r="B1012" s="153"/>
      <c r="C1012" s="153"/>
      <c r="D1012" s="153"/>
      <c r="E1012" s="153"/>
      <c r="F1012" s="153"/>
      <c r="G1012" s="153"/>
      <c r="H1012" s="153"/>
      <c r="I1012" s="153"/>
      <c r="J1012" s="153"/>
      <c r="K1012" s="153"/>
      <c r="L1012" s="153"/>
      <c r="M1012" s="153"/>
      <c r="N1012" s="153"/>
      <c r="O1012" s="153"/>
      <c r="P1012" s="153"/>
      <c r="Q1012" s="153"/>
      <c r="R1012" s="153"/>
      <c r="S1012" s="153"/>
      <c r="T1012" s="153"/>
      <c r="U1012" s="153"/>
      <c r="V1012" s="153"/>
      <c r="W1012" s="153"/>
      <c r="X1012" s="153"/>
      <c r="Y1012" s="153"/>
      <c r="Z1012" s="153"/>
      <c r="AA1012" s="153"/>
      <c r="AB1012" s="153"/>
      <c r="AC1012" s="153"/>
      <c r="AD1012" s="92"/>
    </row>
    <row r="1013" spans="1:30" ht="18" x14ac:dyDescent="0.2">
      <c r="A1013" s="39">
        <v>101</v>
      </c>
      <c r="B1013" s="39">
        <v>53743</v>
      </c>
      <c r="C1013" s="39">
        <v>980</v>
      </c>
      <c r="D1013" s="39">
        <v>1953</v>
      </c>
      <c r="E1013" s="39" t="s">
        <v>50</v>
      </c>
      <c r="F1013" s="39">
        <v>2</v>
      </c>
      <c r="G1013" s="39">
        <v>0</v>
      </c>
      <c r="H1013" s="39">
        <v>0</v>
      </c>
      <c r="I1013" s="39">
        <v>93</v>
      </c>
      <c r="J1013" s="16">
        <f>(G1013*400)+(H1013*100)+I1013</f>
        <v>93</v>
      </c>
      <c r="K1013" s="39">
        <v>1000</v>
      </c>
      <c r="L1013" s="21">
        <f t="shared" ref="L1013:L1018" si="566">J1013*K1013</f>
        <v>93000</v>
      </c>
      <c r="M1013" s="39"/>
      <c r="N1013" s="65" t="s">
        <v>51</v>
      </c>
      <c r="O1013" s="65"/>
      <c r="P1013" s="65"/>
      <c r="Q1013" s="65"/>
      <c r="R1013" s="65"/>
      <c r="S1013" s="65"/>
      <c r="T1013" s="65"/>
      <c r="U1013" s="65"/>
      <c r="V1013" s="65">
        <f>Q1013*S1013*U1013</f>
        <v>0</v>
      </c>
      <c r="W1013" s="65">
        <f>Q1013*S1013-V1013</f>
        <v>0</v>
      </c>
      <c r="X1013" s="66">
        <f t="shared" ref="X1013:X1018" si="567">L1013+W1013</f>
        <v>93000</v>
      </c>
      <c r="Y1013" s="66"/>
      <c r="Z1013" s="66"/>
      <c r="AA1013" s="66">
        <f t="shared" ref="AA1013:AA1016" si="568">X1013-Z1013</f>
        <v>93000</v>
      </c>
      <c r="AB1013" s="67"/>
      <c r="AC1013" s="89"/>
      <c r="AD1013" s="84">
        <f t="shared" si="537"/>
        <v>0</v>
      </c>
    </row>
    <row r="1014" spans="1:30" ht="18" x14ac:dyDescent="0.2">
      <c r="A1014" s="39"/>
      <c r="B1014" s="39"/>
      <c r="C1014" s="39"/>
      <c r="D1014" s="39"/>
      <c r="E1014" s="39"/>
      <c r="F1014" s="39"/>
      <c r="G1014" s="39"/>
      <c r="H1014" s="39"/>
      <c r="I1014" s="39"/>
      <c r="J1014" s="51">
        <v>30.6</v>
      </c>
      <c r="K1014" s="39">
        <v>1000</v>
      </c>
      <c r="L1014" s="21">
        <f t="shared" si="566"/>
        <v>30600</v>
      </c>
      <c r="M1014" s="39">
        <v>2</v>
      </c>
      <c r="N1014" s="65" t="s">
        <v>52</v>
      </c>
      <c r="O1014" s="65" t="s">
        <v>53</v>
      </c>
      <c r="P1014" s="65" t="s">
        <v>54</v>
      </c>
      <c r="Q1014" s="65">
        <v>122.38</v>
      </c>
      <c r="R1014" s="65"/>
      <c r="S1014" s="54">
        <v>8200</v>
      </c>
      <c r="T1014" s="65">
        <v>80</v>
      </c>
      <c r="U1014" s="68">
        <v>0.85</v>
      </c>
      <c r="V1014" s="66">
        <f>Q1014*S1014*U1014</f>
        <v>852988.6</v>
      </c>
      <c r="W1014" s="66">
        <f>Q1014*S1014-V1014</f>
        <v>150527.40000000002</v>
      </c>
      <c r="X1014" s="66">
        <f t="shared" si="567"/>
        <v>181127.40000000002</v>
      </c>
      <c r="Y1014" s="66"/>
      <c r="Z1014" s="66"/>
      <c r="AA1014" s="66">
        <f t="shared" si="568"/>
        <v>181127.40000000002</v>
      </c>
      <c r="AB1014" s="69">
        <v>2.0000000000000001E-4</v>
      </c>
      <c r="AC1014" s="90"/>
      <c r="AD1014" s="84"/>
    </row>
    <row r="1015" spans="1:30" ht="18" x14ac:dyDescent="0.2">
      <c r="A1015" s="39"/>
      <c r="B1015" s="39"/>
      <c r="C1015" s="39"/>
      <c r="D1015" s="39"/>
      <c r="E1015" s="39"/>
      <c r="F1015" s="39"/>
      <c r="G1015" s="39"/>
      <c r="H1015" s="39"/>
      <c r="I1015" s="39"/>
      <c r="J1015" s="51">
        <v>5.19</v>
      </c>
      <c r="K1015" s="39">
        <v>1000</v>
      </c>
      <c r="L1015" s="21">
        <f t="shared" si="566"/>
        <v>5190</v>
      </c>
      <c r="M1015" s="39">
        <v>2</v>
      </c>
      <c r="N1015" s="65">
        <v>504</v>
      </c>
      <c r="O1015" s="65" t="s">
        <v>53</v>
      </c>
      <c r="P1015" s="70" t="s">
        <v>63</v>
      </c>
      <c r="Q1015" s="65">
        <v>20.79</v>
      </c>
      <c r="R1015" s="65"/>
      <c r="S1015" s="54">
        <v>2650</v>
      </c>
      <c r="T1015" s="65">
        <v>12</v>
      </c>
      <c r="U1015" s="68">
        <v>0.38</v>
      </c>
      <c r="V1015" s="66">
        <f>Q1015*S1015*U1015</f>
        <v>20935.53</v>
      </c>
      <c r="W1015" s="66">
        <f>Q1015*S1015-V1015</f>
        <v>34157.97</v>
      </c>
      <c r="X1015" s="66">
        <f t="shared" si="567"/>
        <v>39347.97</v>
      </c>
      <c r="Y1015" s="66"/>
      <c r="Z1015" s="66"/>
      <c r="AA1015" s="66">
        <f t="shared" si="568"/>
        <v>39347.97</v>
      </c>
      <c r="AB1015" s="69">
        <v>3.0000000000000001E-3</v>
      </c>
      <c r="AC1015" s="90">
        <f t="shared" ref="AC1015" si="569">AA1015*AB1015</f>
        <v>118.04391000000001</v>
      </c>
      <c r="AD1015" s="84">
        <f t="shared" si="537"/>
        <v>118.04391000000001</v>
      </c>
    </row>
    <row r="1016" spans="1:30" ht="18" x14ac:dyDescent="0.2">
      <c r="A1016" s="39"/>
      <c r="B1016" s="39">
        <v>4077</v>
      </c>
      <c r="C1016" s="39">
        <v>731</v>
      </c>
      <c r="D1016" s="39">
        <v>511</v>
      </c>
      <c r="E1016" s="39">
        <v>1</v>
      </c>
      <c r="F1016" s="39">
        <v>2</v>
      </c>
      <c r="G1016" s="39">
        <v>1</v>
      </c>
      <c r="H1016" s="39">
        <v>1</v>
      </c>
      <c r="I1016" s="39">
        <v>0</v>
      </c>
      <c r="J1016" s="16">
        <f>(G1016*400)+(H1016*100)+I1016</f>
        <v>500</v>
      </c>
      <c r="K1016" s="39">
        <v>1000</v>
      </c>
      <c r="L1016" s="21">
        <f t="shared" si="566"/>
        <v>500000</v>
      </c>
      <c r="M1016" s="39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6">
        <f t="shared" si="567"/>
        <v>500000</v>
      </c>
      <c r="Y1016" s="64"/>
      <c r="Z1016" s="64"/>
      <c r="AA1016" s="66">
        <f t="shared" si="568"/>
        <v>500000</v>
      </c>
      <c r="AB1016" s="64"/>
      <c r="AC1016" s="91"/>
      <c r="AD1016" s="84">
        <f t="shared" si="537"/>
        <v>0</v>
      </c>
    </row>
    <row r="1017" spans="1:30" ht="18" x14ac:dyDescent="0.2">
      <c r="A1017" s="39"/>
      <c r="B1017" s="39"/>
      <c r="C1017" s="39"/>
      <c r="D1017" s="39"/>
      <c r="E1017" s="39"/>
      <c r="F1017" s="39"/>
      <c r="G1017" s="39"/>
      <c r="H1017" s="39"/>
      <c r="I1017" s="39"/>
      <c r="J1017" s="51">
        <v>93.75</v>
      </c>
      <c r="K1017" s="39">
        <v>1000</v>
      </c>
      <c r="L1017" s="21">
        <f t="shared" si="566"/>
        <v>93750</v>
      </c>
      <c r="M1017" s="39">
        <v>2</v>
      </c>
      <c r="N1017" s="65">
        <v>504</v>
      </c>
      <c r="O1017" s="65" t="s">
        <v>79</v>
      </c>
      <c r="P1017" s="65" t="s">
        <v>78</v>
      </c>
      <c r="Q1017" s="65">
        <v>375</v>
      </c>
      <c r="R1017" s="65"/>
      <c r="S1017" s="54">
        <v>2600</v>
      </c>
      <c r="T1017" s="65">
        <v>10</v>
      </c>
      <c r="U1017" s="68">
        <v>0.4</v>
      </c>
      <c r="V1017" s="66">
        <f>Q1017*S1017*U1017</f>
        <v>390000</v>
      </c>
      <c r="W1017" s="66">
        <f>Q1017*S1017-V1017</f>
        <v>585000</v>
      </c>
      <c r="X1017" s="66">
        <f>L1016+W1017</f>
        <v>1085000</v>
      </c>
      <c r="Y1017" s="66"/>
      <c r="Z1017" s="66"/>
      <c r="AA1017" s="66">
        <f>X1017-Z1017</f>
        <v>1085000</v>
      </c>
      <c r="AB1017" s="69">
        <v>2.0000000000000001E-4</v>
      </c>
      <c r="AC1017" s="90"/>
      <c r="AD1017" s="84"/>
    </row>
    <row r="1018" spans="1:30" ht="18" x14ac:dyDescent="0.2">
      <c r="A1018" s="39"/>
      <c r="B1018" s="39"/>
      <c r="C1018" s="39"/>
      <c r="D1018" s="39"/>
      <c r="E1018" s="39"/>
      <c r="F1018" s="39"/>
      <c r="G1018" s="39"/>
      <c r="H1018" s="39"/>
      <c r="I1018" s="39"/>
      <c r="J1018" s="51">
        <v>10</v>
      </c>
      <c r="K1018" s="101">
        <v>1000</v>
      </c>
      <c r="L1018" s="50">
        <f t="shared" si="566"/>
        <v>10000</v>
      </c>
      <c r="M1018" s="50"/>
      <c r="N1018" s="50">
        <v>504</v>
      </c>
      <c r="O1018" s="50" t="s">
        <v>53</v>
      </c>
      <c r="P1018" s="50" t="s">
        <v>82</v>
      </c>
      <c r="Q1018" s="50">
        <v>40</v>
      </c>
      <c r="R1018" s="50"/>
      <c r="S1018" s="50">
        <v>2650</v>
      </c>
      <c r="T1018" s="50">
        <v>23</v>
      </c>
      <c r="U1018" s="131">
        <v>0.85</v>
      </c>
      <c r="V1018" s="50">
        <f>Q1018*S1018*U1018</f>
        <v>90100</v>
      </c>
      <c r="W1018" s="50">
        <f>Q1018*S1018-V1018</f>
        <v>15900</v>
      </c>
      <c r="X1018" s="66">
        <f t="shared" si="567"/>
        <v>25900</v>
      </c>
      <c r="Y1018" s="50"/>
      <c r="Z1018" s="50"/>
      <c r="AA1018" s="100">
        <f>X1018-Z1018</f>
        <v>25900</v>
      </c>
      <c r="AB1018" s="102">
        <v>3.0000000000000001E-3</v>
      </c>
      <c r="AC1018" s="89">
        <f>AA1018*AB1018</f>
        <v>77.7</v>
      </c>
      <c r="AD1018" s="52">
        <f t="shared" si="537"/>
        <v>77.7</v>
      </c>
    </row>
    <row r="1019" spans="1:30" ht="0.75" customHeight="1" x14ac:dyDescent="0.2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74"/>
      <c r="AD1019" s="84">
        <f t="shared" si="537"/>
        <v>0</v>
      </c>
    </row>
    <row r="1020" spans="1:30" ht="18" x14ac:dyDescent="0.2">
      <c r="A1020" s="152" t="s">
        <v>409</v>
      </c>
      <c r="B1020" s="153"/>
      <c r="C1020" s="153"/>
      <c r="D1020" s="153"/>
      <c r="E1020" s="153"/>
      <c r="F1020" s="153"/>
      <c r="G1020" s="153"/>
      <c r="H1020" s="153"/>
      <c r="I1020" s="153"/>
      <c r="J1020" s="153"/>
      <c r="K1020" s="153"/>
      <c r="L1020" s="153"/>
      <c r="M1020" s="153"/>
      <c r="N1020" s="153"/>
      <c r="O1020" s="153"/>
      <c r="P1020" s="153"/>
      <c r="Q1020" s="153"/>
      <c r="R1020" s="153"/>
      <c r="S1020" s="153"/>
      <c r="T1020" s="153"/>
      <c r="U1020" s="153"/>
      <c r="V1020" s="153"/>
      <c r="W1020" s="153"/>
      <c r="X1020" s="153"/>
      <c r="Y1020" s="153"/>
      <c r="Z1020" s="153"/>
      <c r="AA1020" s="153"/>
      <c r="AB1020" s="153"/>
      <c r="AC1020" s="153"/>
      <c r="AD1020" s="92"/>
    </row>
    <row r="1021" spans="1:30" ht="18" x14ac:dyDescent="0.2">
      <c r="A1021" s="39">
        <v>102</v>
      </c>
      <c r="B1021" s="39">
        <v>67581</v>
      </c>
      <c r="C1021" s="39">
        <v>13</v>
      </c>
      <c r="D1021" s="39">
        <v>2337</v>
      </c>
      <c r="E1021" s="39" t="s">
        <v>50</v>
      </c>
      <c r="F1021" s="39">
        <v>2</v>
      </c>
      <c r="G1021" s="39">
        <v>0</v>
      </c>
      <c r="H1021" s="39">
        <v>1</v>
      </c>
      <c r="I1021" s="39">
        <v>83</v>
      </c>
      <c r="J1021" s="16">
        <f>(G1021*400)+(H1021*100)+I1021</f>
        <v>183</v>
      </c>
      <c r="K1021" s="39">
        <v>250</v>
      </c>
      <c r="L1021" s="21">
        <f t="shared" ref="L1021:L1023" si="570">J1021*K1021</f>
        <v>45750</v>
      </c>
      <c r="M1021" s="39"/>
      <c r="N1021" s="13" t="s">
        <v>51</v>
      </c>
      <c r="O1021" s="13"/>
      <c r="P1021" s="13"/>
      <c r="Q1021" s="13"/>
      <c r="R1021" s="13"/>
      <c r="S1021" s="13"/>
      <c r="T1021" s="13"/>
      <c r="U1021" s="13"/>
      <c r="V1021" s="13">
        <f>Q1021*S1021*U1021</f>
        <v>0</v>
      </c>
      <c r="W1021" s="13">
        <f>Q1021*S1021-V1021</f>
        <v>0</v>
      </c>
      <c r="X1021" s="14">
        <f t="shared" ref="X1021:X1023" si="571">L1021+W1021</f>
        <v>45750</v>
      </c>
      <c r="Y1021" s="14"/>
      <c r="Z1021" s="14"/>
      <c r="AA1021" s="14">
        <f t="shared" ref="AA1021:AA1023" si="572">X1021-Z1021</f>
        <v>45750</v>
      </c>
      <c r="AB1021" s="15"/>
      <c r="AC1021" s="87"/>
      <c r="AD1021" s="84">
        <f t="shared" si="537"/>
        <v>0</v>
      </c>
    </row>
    <row r="1022" spans="1:30" ht="18" x14ac:dyDescent="0.2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>
        <v>37.5</v>
      </c>
      <c r="K1022" s="39">
        <v>250</v>
      </c>
      <c r="L1022" s="21">
        <f t="shared" si="570"/>
        <v>9375</v>
      </c>
      <c r="M1022" s="39">
        <v>2</v>
      </c>
      <c r="N1022" s="13" t="s">
        <v>52</v>
      </c>
      <c r="O1022" s="13" t="s">
        <v>53</v>
      </c>
      <c r="P1022" s="13" t="s">
        <v>54</v>
      </c>
      <c r="Q1022" s="13">
        <v>150</v>
      </c>
      <c r="R1022" s="13"/>
      <c r="S1022" s="16">
        <v>8200</v>
      </c>
      <c r="T1022" s="13">
        <v>2</v>
      </c>
      <c r="U1022" s="17">
        <v>0.04</v>
      </c>
      <c r="V1022" s="14">
        <f>Q1022*S1022*U1022</f>
        <v>49200</v>
      </c>
      <c r="W1022" s="147">
        <f>Q1022*S1022-V1022</f>
        <v>1180800</v>
      </c>
      <c r="X1022" s="14">
        <f t="shared" si="571"/>
        <v>1190175</v>
      </c>
      <c r="Y1022" s="14"/>
      <c r="Z1022" s="14"/>
      <c r="AA1022" s="14">
        <f t="shared" si="572"/>
        <v>1190175</v>
      </c>
      <c r="AB1022" s="18">
        <v>2.0000000000000001E-4</v>
      </c>
      <c r="AC1022" s="86"/>
      <c r="AD1022" s="84"/>
    </row>
    <row r="1023" spans="1:30" ht="18" x14ac:dyDescent="0.2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>
        <v>7.5</v>
      </c>
      <c r="K1023" s="39">
        <v>250</v>
      </c>
      <c r="L1023" s="21">
        <f t="shared" si="570"/>
        <v>1875</v>
      </c>
      <c r="M1023" s="39">
        <v>2</v>
      </c>
      <c r="N1023" s="13">
        <v>508</v>
      </c>
      <c r="O1023" s="13" t="s">
        <v>79</v>
      </c>
      <c r="P1023" s="13" t="s">
        <v>410</v>
      </c>
      <c r="Q1023" s="13">
        <v>30</v>
      </c>
      <c r="R1023" s="13"/>
      <c r="S1023" s="16">
        <v>9500</v>
      </c>
      <c r="T1023" s="13">
        <v>4</v>
      </c>
      <c r="U1023" s="17">
        <v>0.12</v>
      </c>
      <c r="V1023" s="14">
        <f>Q1023*S1023*U1023</f>
        <v>34200</v>
      </c>
      <c r="W1023" s="14">
        <f>Q1023*S1023-V1023</f>
        <v>250800</v>
      </c>
      <c r="X1023" s="14">
        <f t="shared" si="571"/>
        <v>252675</v>
      </c>
      <c r="Y1023" s="14"/>
      <c r="Z1023" s="14"/>
      <c r="AA1023" s="14">
        <f t="shared" si="572"/>
        <v>252675</v>
      </c>
      <c r="AB1023" s="18">
        <v>3.0000000000000001E-3</v>
      </c>
      <c r="AC1023" s="86">
        <f t="shared" ref="AC1023" si="573">AA1023*AB1023</f>
        <v>758.02499999999998</v>
      </c>
      <c r="AD1023" s="84">
        <f t="shared" ref="AD1023:AD1034" si="574">AA1023*AB1023</f>
        <v>758.02499999999998</v>
      </c>
    </row>
    <row r="1024" spans="1:30" ht="0.75" customHeight="1" x14ac:dyDescent="0.2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21"/>
      <c r="M1024" s="39"/>
      <c r="N1024" s="13"/>
      <c r="O1024" s="13"/>
      <c r="P1024" s="13"/>
      <c r="Q1024" s="13"/>
      <c r="R1024" s="13"/>
      <c r="S1024" s="16"/>
      <c r="T1024" s="13"/>
      <c r="U1024" s="17"/>
      <c r="V1024" s="14"/>
      <c r="W1024" s="14"/>
      <c r="X1024" s="14"/>
      <c r="Y1024" s="14"/>
      <c r="Z1024" s="14"/>
      <c r="AA1024" s="14"/>
      <c r="AB1024" s="18"/>
      <c r="AC1024" s="86"/>
      <c r="AD1024" s="84">
        <f t="shared" si="574"/>
        <v>0</v>
      </c>
    </row>
    <row r="1025" spans="1:30" ht="18" x14ac:dyDescent="0.2">
      <c r="A1025" s="152" t="s">
        <v>411</v>
      </c>
      <c r="B1025" s="153"/>
      <c r="C1025" s="153"/>
      <c r="D1025" s="153"/>
      <c r="E1025" s="153"/>
      <c r="F1025" s="153"/>
      <c r="G1025" s="153"/>
      <c r="H1025" s="153"/>
      <c r="I1025" s="153"/>
      <c r="J1025" s="153"/>
      <c r="K1025" s="153"/>
      <c r="L1025" s="153"/>
      <c r="M1025" s="153"/>
      <c r="N1025" s="153"/>
      <c r="O1025" s="153"/>
      <c r="P1025" s="153"/>
      <c r="Q1025" s="153"/>
      <c r="R1025" s="153"/>
      <c r="S1025" s="153"/>
      <c r="T1025" s="153"/>
      <c r="U1025" s="153"/>
      <c r="V1025" s="153"/>
      <c r="W1025" s="153"/>
      <c r="X1025" s="153"/>
      <c r="Y1025" s="153"/>
      <c r="Z1025" s="153"/>
      <c r="AA1025" s="153"/>
      <c r="AB1025" s="153"/>
      <c r="AC1025" s="153"/>
      <c r="AD1025" s="92"/>
    </row>
    <row r="1026" spans="1:30" ht="18" x14ac:dyDescent="0.2">
      <c r="A1026" s="39">
        <v>103</v>
      </c>
      <c r="B1026" s="39">
        <v>53456</v>
      </c>
      <c r="C1026" s="39">
        <v>979</v>
      </c>
      <c r="D1026" s="39">
        <v>1940</v>
      </c>
      <c r="E1026" s="39" t="s">
        <v>50</v>
      </c>
      <c r="F1026" s="39">
        <v>2</v>
      </c>
      <c r="G1026" s="39">
        <v>0</v>
      </c>
      <c r="H1026" s="39">
        <v>0</v>
      </c>
      <c r="I1026" s="39">
        <v>51</v>
      </c>
      <c r="J1026" s="16">
        <f>(G1026*400)+(H1026*100)+I1026</f>
        <v>51</v>
      </c>
      <c r="K1026" s="39">
        <v>200</v>
      </c>
      <c r="L1026" s="21">
        <f t="shared" ref="L1026:L1028" si="575">J1026*K1026</f>
        <v>10200</v>
      </c>
      <c r="M1026" s="39"/>
      <c r="N1026" s="13" t="s">
        <v>51</v>
      </c>
      <c r="O1026" s="13"/>
      <c r="P1026" s="13"/>
      <c r="Q1026" s="13"/>
      <c r="R1026" s="13"/>
      <c r="S1026" s="13"/>
      <c r="T1026" s="13"/>
      <c r="U1026" s="13"/>
      <c r="V1026" s="13">
        <f>Q1026*S1026*U1026</f>
        <v>0</v>
      </c>
      <c r="W1026" s="13">
        <f>Q1026*S1026-V1026</f>
        <v>0</v>
      </c>
      <c r="X1026" s="14">
        <f t="shared" ref="X1026:X1028" si="576">L1026+W1026</f>
        <v>10200</v>
      </c>
      <c r="Y1026" s="14"/>
      <c r="Z1026" s="14"/>
      <c r="AA1026" s="14">
        <f t="shared" ref="AA1026:AA1028" si="577">X1026-Z1026</f>
        <v>10200</v>
      </c>
      <c r="AB1026" s="15"/>
      <c r="AC1026" s="87"/>
      <c r="AD1026" s="84">
        <f t="shared" si="574"/>
        <v>0</v>
      </c>
    </row>
    <row r="1027" spans="1:30" ht="18" x14ac:dyDescent="0.2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>
        <v>48.3</v>
      </c>
      <c r="K1027" s="39">
        <v>200</v>
      </c>
      <c r="L1027" s="21">
        <f t="shared" si="575"/>
        <v>9660</v>
      </c>
      <c r="M1027" s="39">
        <v>2</v>
      </c>
      <c r="N1027" s="13" t="s">
        <v>52</v>
      </c>
      <c r="O1027" s="13" t="s">
        <v>53</v>
      </c>
      <c r="P1027" s="13" t="s">
        <v>54</v>
      </c>
      <c r="Q1027" s="13">
        <v>121.44</v>
      </c>
      <c r="R1027" s="13"/>
      <c r="S1027" s="16">
        <v>8200</v>
      </c>
      <c r="T1027" s="13">
        <v>30</v>
      </c>
      <c r="U1027" s="17">
        <v>0.85</v>
      </c>
      <c r="V1027" s="14">
        <f>Q1027*S1027*U1027</f>
        <v>846436.79999999993</v>
      </c>
      <c r="W1027" s="14">
        <f>Q1027*S1027-V1027</f>
        <v>149371.20000000007</v>
      </c>
      <c r="X1027" s="14">
        <f t="shared" si="576"/>
        <v>159031.20000000007</v>
      </c>
      <c r="Y1027" s="14"/>
      <c r="Z1027" s="14"/>
      <c r="AA1027" s="14">
        <f t="shared" si="577"/>
        <v>159031.20000000007</v>
      </c>
      <c r="AB1027" s="18">
        <v>2.0000000000000001E-4</v>
      </c>
      <c r="AC1027" s="86"/>
      <c r="AD1027" s="84"/>
    </row>
    <row r="1028" spans="1:30" ht="18" x14ac:dyDescent="0.2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>
        <v>17.55</v>
      </c>
      <c r="K1028" s="39">
        <v>200</v>
      </c>
      <c r="L1028" s="21">
        <f t="shared" si="575"/>
        <v>3510</v>
      </c>
      <c r="M1028" s="39">
        <v>2</v>
      </c>
      <c r="N1028" s="13">
        <v>2600</v>
      </c>
      <c r="O1028" s="13" t="s">
        <v>79</v>
      </c>
      <c r="P1028" s="13" t="s">
        <v>82</v>
      </c>
      <c r="Q1028" s="13">
        <v>70.2</v>
      </c>
      <c r="R1028" s="13"/>
      <c r="S1028" s="16">
        <v>2650</v>
      </c>
      <c r="T1028" s="13">
        <v>4</v>
      </c>
      <c r="U1028" s="17">
        <v>0.12</v>
      </c>
      <c r="V1028" s="14">
        <f>Q1028*S1028*U1028</f>
        <v>22323.599999999999</v>
      </c>
      <c r="W1028" s="14">
        <f>Q1028*S1028-V1028</f>
        <v>163706.4</v>
      </c>
      <c r="X1028" s="14">
        <f t="shared" si="576"/>
        <v>167216.4</v>
      </c>
      <c r="Y1028" s="14"/>
      <c r="Z1028" s="14"/>
      <c r="AA1028" s="14">
        <f t="shared" si="577"/>
        <v>167216.4</v>
      </c>
      <c r="AB1028" s="18">
        <v>3.0000000000000001E-3</v>
      </c>
      <c r="AC1028" s="86">
        <f t="shared" ref="AC1028" si="578">AA1028*AB1028</f>
        <v>501.64920000000001</v>
      </c>
      <c r="AD1028" s="84">
        <f t="shared" si="574"/>
        <v>501.64920000000001</v>
      </c>
    </row>
    <row r="1029" spans="1:30" ht="18" x14ac:dyDescent="0.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74"/>
      <c r="AD1029" s="84"/>
    </row>
    <row r="1030" spans="1:30" ht="18" x14ac:dyDescent="0.2">
      <c r="A1030" s="152" t="s">
        <v>412</v>
      </c>
      <c r="B1030" s="153"/>
      <c r="C1030" s="153"/>
      <c r="D1030" s="153"/>
      <c r="E1030" s="153"/>
      <c r="F1030" s="153"/>
      <c r="G1030" s="153"/>
      <c r="H1030" s="153"/>
      <c r="I1030" s="153"/>
      <c r="J1030" s="153"/>
      <c r="K1030" s="153"/>
      <c r="L1030" s="153"/>
      <c r="M1030" s="153"/>
      <c r="N1030" s="153"/>
      <c r="O1030" s="153"/>
      <c r="P1030" s="153"/>
      <c r="Q1030" s="153"/>
      <c r="R1030" s="153"/>
      <c r="S1030" s="153"/>
      <c r="T1030" s="153"/>
      <c r="U1030" s="153"/>
      <c r="V1030" s="153"/>
      <c r="W1030" s="153"/>
      <c r="X1030" s="153"/>
      <c r="Y1030" s="153"/>
      <c r="Z1030" s="153"/>
      <c r="AA1030" s="153"/>
      <c r="AB1030" s="153"/>
      <c r="AC1030" s="153"/>
      <c r="AD1030" s="92"/>
    </row>
    <row r="1031" spans="1:30" ht="18" x14ac:dyDescent="0.2">
      <c r="A1031" s="39">
        <v>104</v>
      </c>
      <c r="B1031" s="39">
        <v>73209</v>
      </c>
      <c r="C1031" s="39">
        <v>30</v>
      </c>
      <c r="D1031" s="39">
        <v>2476</v>
      </c>
      <c r="E1031" s="39" t="s">
        <v>50</v>
      </c>
      <c r="F1031" s="39">
        <v>2</v>
      </c>
      <c r="G1031" s="39">
        <v>0</v>
      </c>
      <c r="H1031" s="39">
        <v>0</v>
      </c>
      <c r="I1031" s="39">
        <v>64</v>
      </c>
      <c r="J1031" s="16">
        <f>(G1031*400)+(H1031*100)+I1031</f>
        <v>64</v>
      </c>
      <c r="K1031" s="39">
        <v>250</v>
      </c>
      <c r="L1031" s="21">
        <f t="shared" ref="L1031:L1033" si="579">J1031*K1031</f>
        <v>16000</v>
      </c>
      <c r="M1031" s="39"/>
      <c r="N1031" s="13" t="s">
        <v>51</v>
      </c>
      <c r="O1031" s="13"/>
      <c r="P1031" s="13"/>
      <c r="Q1031" s="13"/>
      <c r="R1031" s="13"/>
      <c r="S1031" s="13"/>
      <c r="T1031" s="13"/>
      <c r="U1031" s="13"/>
      <c r="V1031" s="13">
        <f>Q1031*S1031*U1031</f>
        <v>0</v>
      </c>
      <c r="W1031" s="13">
        <f>Q1031*S1031-V1031</f>
        <v>0</v>
      </c>
      <c r="X1031" s="14">
        <f t="shared" ref="X1031:X1033" si="580">L1031+W1031</f>
        <v>16000</v>
      </c>
      <c r="Y1031" s="14"/>
      <c r="Z1031" s="14"/>
      <c r="AA1031" s="14">
        <f t="shared" ref="AA1031:AA1033" si="581">X1031-Z1031</f>
        <v>16000</v>
      </c>
      <c r="AB1031" s="15"/>
      <c r="AC1031" s="87"/>
      <c r="AD1031" s="84">
        <f t="shared" si="574"/>
        <v>0</v>
      </c>
    </row>
    <row r="1032" spans="1:30" ht="18" x14ac:dyDescent="0.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>
        <v>25</v>
      </c>
      <c r="K1032" s="39">
        <v>250</v>
      </c>
      <c r="L1032" s="21">
        <f t="shared" si="579"/>
        <v>6250</v>
      </c>
      <c r="M1032" s="39">
        <v>2</v>
      </c>
      <c r="N1032" s="13" t="s">
        <v>52</v>
      </c>
      <c r="O1032" s="13" t="s">
        <v>53</v>
      </c>
      <c r="P1032" s="79" t="s">
        <v>530</v>
      </c>
      <c r="Q1032" s="13">
        <v>100</v>
      </c>
      <c r="R1032" s="13"/>
      <c r="S1032" s="16">
        <v>8200</v>
      </c>
      <c r="T1032" s="13">
        <v>30</v>
      </c>
      <c r="U1032" s="17">
        <v>0.85</v>
      </c>
      <c r="V1032" s="14">
        <f>Q1032*S1032*U1032</f>
        <v>697000</v>
      </c>
      <c r="W1032" s="14">
        <f>Q1032*S1032-V1032</f>
        <v>123000</v>
      </c>
      <c r="X1032" s="14">
        <f t="shared" si="580"/>
        <v>129250</v>
      </c>
      <c r="Y1032" s="14"/>
      <c r="Z1032" s="14"/>
      <c r="AA1032" s="14">
        <f t="shared" si="581"/>
        <v>129250</v>
      </c>
      <c r="AB1032" s="18">
        <v>3.0000000000000001E-3</v>
      </c>
      <c r="AC1032" s="86"/>
      <c r="AD1032" s="84"/>
    </row>
    <row r="1033" spans="1:30" ht="18" x14ac:dyDescent="0.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>
        <v>21.5</v>
      </c>
      <c r="K1033" s="39">
        <v>250</v>
      </c>
      <c r="L1033" s="21">
        <f t="shared" si="579"/>
        <v>5375</v>
      </c>
      <c r="M1033" s="39">
        <v>2</v>
      </c>
      <c r="N1033" s="13">
        <v>504</v>
      </c>
      <c r="O1033" s="13" t="s">
        <v>79</v>
      </c>
      <c r="P1033" s="13" t="s">
        <v>82</v>
      </c>
      <c r="Q1033" s="13">
        <v>86</v>
      </c>
      <c r="R1033" s="13"/>
      <c r="S1033" s="16">
        <v>2650</v>
      </c>
      <c r="T1033" s="13">
        <v>7</v>
      </c>
      <c r="U1033" s="17">
        <v>0.25</v>
      </c>
      <c r="V1033" s="14">
        <f>Q1033*S1033*U1033</f>
        <v>56975</v>
      </c>
      <c r="W1033" s="14">
        <f>Q1033*S1033-V1033</f>
        <v>170925</v>
      </c>
      <c r="X1033" s="14">
        <f t="shared" si="580"/>
        <v>176300</v>
      </c>
      <c r="Y1033" s="14"/>
      <c r="Z1033" s="14"/>
      <c r="AA1033" s="14">
        <f t="shared" si="581"/>
        <v>176300</v>
      </c>
      <c r="AB1033" s="18">
        <v>3.0000000000000001E-3</v>
      </c>
      <c r="AC1033" s="86">
        <f t="shared" ref="AC1033" si="582">AA1033*AB1033</f>
        <v>528.9</v>
      </c>
      <c r="AD1033" s="84">
        <f t="shared" si="574"/>
        <v>528.9</v>
      </c>
    </row>
    <row r="1034" spans="1:30" ht="17.25" customHeight="1" x14ac:dyDescent="0.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74"/>
      <c r="AD1034" s="84">
        <f t="shared" si="574"/>
        <v>0</v>
      </c>
    </row>
    <row r="1035" spans="1:30" ht="18" hidden="1" x14ac:dyDescent="0.2">
      <c r="A1035" s="152" t="s">
        <v>413</v>
      </c>
      <c r="B1035" s="153"/>
      <c r="C1035" s="153"/>
      <c r="D1035" s="153"/>
      <c r="E1035" s="153"/>
      <c r="F1035" s="153"/>
      <c r="G1035" s="153"/>
      <c r="H1035" s="153"/>
      <c r="I1035" s="153"/>
      <c r="J1035" s="153"/>
      <c r="K1035" s="153"/>
      <c r="L1035" s="153"/>
      <c r="M1035" s="153"/>
      <c r="N1035" s="153"/>
      <c r="O1035" s="153"/>
      <c r="P1035" s="153"/>
      <c r="Q1035" s="153"/>
      <c r="R1035" s="153"/>
      <c r="S1035" s="153"/>
      <c r="T1035" s="153"/>
      <c r="U1035" s="153"/>
      <c r="V1035" s="153"/>
      <c r="W1035" s="153"/>
      <c r="X1035" s="153"/>
      <c r="Y1035" s="153"/>
      <c r="Z1035" s="153"/>
      <c r="AA1035" s="153"/>
      <c r="AB1035" s="153"/>
      <c r="AC1035" s="153"/>
      <c r="AD1035" s="92"/>
    </row>
    <row r="1036" spans="1:30" ht="18" hidden="1" x14ac:dyDescent="0.2">
      <c r="A1036" s="39">
        <v>107</v>
      </c>
      <c r="B1036" s="39">
        <v>74216</v>
      </c>
      <c r="C1036" s="39">
        <v>539</v>
      </c>
      <c r="D1036" s="39">
        <v>1069</v>
      </c>
      <c r="E1036" s="39" t="s">
        <v>50</v>
      </c>
      <c r="F1036" s="39">
        <v>2</v>
      </c>
      <c r="G1036" s="39">
        <v>0</v>
      </c>
      <c r="H1036" s="39">
        <v>2</v>
      </c>
      <c r="I1036" s="39">
        <v>92</v>
      </c>
      <c r="J1036" s="16">
        <f>(G1036*400)+(H1036*100)+I1036</f>
        <v>292</v>
      </c>
      <c r="K1036" s="39">
        <v>1000</v>
      </c>
      <c r="L1036" s="21">
        <f t="shared" ref="L1036:L1038" si="583">J1036*K1036</f>
        <v>292000</v>
      </c>
      <c r="M1036" s="39"/>
      <c r="N1036" s="13" t="s">
        <v>51</v>
      </c>
      <c r="O1036" s="13"/>
      <c r="P1036" s="13"/>
      <c r="Q1036" s="13"/>
      <c r="R1036" s="13"/>
      <c r="S1036" s="13"/>
      <c r="T1036" s="13"/>
      <c r="U1036" s="13"/>
      <c r="V1036" s="13">
        <f>Q1036*S1036*U1036</f>
        <v>0</v>
      </c>
      <c r="W1036" s="13">
        <f>Q1036*S1036-V1036</f>
        <v>0</v>
      </c>
      <c r="X1036" s="14">
        <f t="shared" ref="X1036:X1038" si="584">L1036+W1036</f>
        <v>292000</v>
      </c>
      <c r="Y1036" s="14"/>
      <c r="Z1036" s="14"/>
      <c r="AA1036" s="14">
        <f t="shared" ref="AA1036:AA1038" si="585">X1036-Z1036</f>
        <v>292000</v>
      </c>
      <c r="AB1036" s="15"/>
      <c r="AC1036" s="87"/>
      <c r="AD1036" s="84">
        <f t="shared" ref="AD1036:AD1095" si="586">AA1036*AB1036</f>
        <v>0</v>
      </c>
    </row>
    <row r="1037" spans="1:30" ht="18" hidden="1" x14ac:dyDescent="0.2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>
        <v>14</v>
      </c>
      <c r="K1037" s="39">
        <v>1000</v>
      </c>
      <c r="L1037" s="21">
        <f t="shared" si="583"/>
        <v>14000</v>
      </c>
      <c r="M1037" s="39">
        <v>2</v>
      </c>
      <c r="N1037" s="13" t="s">
        <v>52</v>
      </c>
      <c r="O1037" s="13" t="s">
        <v>53</v>
      </c>
      <c r="P1037" s="13" t="s">
        <v>54</v>
      </c>
      <c r="Q1037" s="13">
        <v>56</v>
      </c>
      <c r="R1037" s="13"/>
      <c r="S1037" s="16">
        <v>6900</v>
      </c>
      <c r="T1037" s="13">
        <v>6</v>
      </c>
      <c r="U1037" s="17">
        <v>0.14000000000000001</v>
      </c>
      <c r="V1037" s="14">
        <f>Q1037*S1037*U1037</f>
        <v>54096.000000000007</v>
      </c>
      <c r="W1037" s="14">
        <f>Q1037*S1037-V1037</f>
        <v>332304</v>
      </c>
      <c r="X1037" s="14">
        <f t="shared" si="584"/>
        <v>346304</v>
      </c>
      <c r="Y1037" s="14"/>
      <c r="Z1037" s="14"/>
      <c r="AA1037" s="14">
        <f t="shared" si="585"/>
        <v>346304</v>
      </c>
      <c r="AB1037" s="18">
        <v>2.0000000000000001E-4</v>
      </c>
      <c r="AC1037" s="86"/>
      <c r="AD1037" s="84"/>
    </row>
    <row r="1038" spans="1:30" ht="18" hidden="1" x14ac:dyDescent="0.2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>
        <v>9.5</v>
      </c>
      <c r="K1038" s="39">
        <v>1000</v>
      </c>
      <c r="L1038" s="21">
        <f t="shared" si="583"/>
        <v>9500</v>
      </c>
      <c r="M1038" s="39">
        <v>2</v>
      </c>
      <c r="N1038" s="13">
        <v>504</v>
      </c>
      <c r="O1038" s="13" t="s">
        <v>53</v>
      </c>
      <c r="P1038" s="13" t="s">
        <v>64</v>
      </c>
      <c r="Q1038" s="13">
        <v>24</v>
      </c>
      <c r="R1038" s="13"/>
      <c r="S1038" s="16">
        <v>6900</v>
      </c>
      <c r="T1038" s="13">
        <v>7</v>
      </c>
      <c r="U1038" s="17">
        <v>0.18</v>
      </c>
      <c r="V1038" s="14">
        <f>Q1038*S1038*U1038</f>
        <v>29808</v>
      </c>
      <c r="W1038" s="14">
        <f>Q1038*S1038-V1038</f>
        <v>135792</v>
      </c>
      <c r="X1038" s="14">
        <f t="shared" si="584"/>
        <v>145292</v>
      </c>
      <c r="Y1038" s="14"/>
      <c r="Z1038" s="14"/>
      <c r="AA1038" s="14">
        <f t="shared" si="585"/>
        <v>145292</v>
      </c>
      <c r="AB1038" s="18">
        <v>3.0000000000000001E-3</v>
      </c>
      <c r="AC1038" s="86">
        <f t="shared" ref="AC1038" si="587">AA1038*AB1038</f>
        <v>435.87600000000003</v>
      </c>
      <c r="AD1038" s="84">
        <f t="shared" si="586"/>
        <v>435.87600000000003</v>
      </c>
    </row>
    <row r="1039" spans="1:30" ht="18" hidden="1" x14ac:dyDescent="0.2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74"/>
      <c r="AD1039" s="84">
        <f t="shared" si="586"/>
        <v>0</v>
      </c>
    </row>
    <row r="1040" spans="1:30" ht="18" x14ac:dyDescent="0.2">
      <c r="A1040" s="152" t="s">
        <v>414</v>
      </c>
      <c r="B1040" s="153"/>
      <c r="C1040" s="153"/>
      <c r="D1040" s="153"/>
      <c r="E1040" s="153"/>
      <c r="F1040" s="153"/>
      <c r="G1040" s="153"/>
      <c r="H1040" s="153"/>
      <c r="I1040" s="153"/>
      <c r="J1040" s="153"/>
      <c r="K1040" s="153"/>
      <c r="L1040" s="153"/>
      <c r="M1040" s="153"/>
      <c r="N1040" s="153"/>
      <c r="O1040" s="153"/>
      <c r="P1040" s="153"/>
      <c r="Q1040" s="153"/>
      <c r="R1040" s="153"/>
      <c r="S1040" s="153"/>
      <c r="T1040" s="153"/>
      <c r="U1040" s="153"/>
      <c r="V1040" s="153"/>
      <c r="W1040" s="153"/>
      <c r="X1040" s="153"/>
      <c r="Y1040" s="153"/>
      <c r="Z1040" s="153"/>
      <c r="AA1040" s="153"/>
      <c r="AB1040" s="153"/>
      <c r="AC1040" s="153"/>
      <c r="AD1040" s="92"/>
    </row>
    <row r="1041" spans="1:30" ht="18" x14ac:dyDescent="0.2">
      <c r="A1041" s="39">
        <v>105</v>
      </c>
      <c r="B1041" s="39">
        <v>4105</v>
      </c>
      <c r="C1041" s="39">
        <v>840</v>
      </c>
      <c r="D1041" s="39">
        <v>539</v>
      </c>
      <c r="E1041" s="39" t="s">
        <v>50</v>
      </c>
      <c r="F1041" s="39">
        <v>2</v>
      </c>
      <c r="G1041" s="39">
        <v>0</v>
      </c>
      <c r="H1041" s="39">
        <v>1</v>
      </c>
      <c r="I1041" s="39">
        <v>8</v>
      </c>
      <c r="J1041" s="16">
        <f>(G1041*400)+(H1041*100)+I1041</f>
        <v>108</v>
      </c>
      <c r="K1041" s="39">
        <v>250</v>
      </c>
      <c r="L1041" s="21">
        <f t="shared" ref="L1041:L1043" si="588">J1041*K1041</f>
        <v>27000</v>
      </c>
      <c r="M1041" s="39"/>
      <c r="N1041" s="13" t="s">
        <v>51</v>
      </c>
      <c r="O1041" s="13"/>
      <c r="P1041" s="13"/>
      <c r="Q1041" s="13"/>
      <c r="R1041" s="13"/>
      <c r="S1041" s="13"/>
      <c r="T1041" s="13"/>
      <c r="U1041" s="13"/>
      <c r="V1041" s="13">
        <f>Q1041*S1041*U1041</f>
        <v>0</v>
      </c>
      <c r="W1041" s="13">
        <f>Q1041*S1041-V1041</f>
        <v>0</v>
      </c>
      <c r="X1041" s="14">
        <f t="shared" ref="X1041:X1043" si="589">L1041+W1041</f>
        <v>27000</v>
      </c>
      <c r="Y1041" s="14"/>
      <c r="Z1041" s="14"/>
      <c r="AA1041" s="14">
        <f t="shared" ref="AA1041:AA1043" si="590">X1041-Z1041</f>
        <v>27000</v>
      </c>
      <c r="AB1041" s="15"/>
      <c r="AC1041" s="87"/>
      <c r="AD1041" s="84">
        <f t="shared" si="586"/>
        <v>0</v>
      </c>
    </row>
    <row r="1042" spans="1:30" ht="18" x14ac:dyDescent="0.2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>
        <v>40.005000000000003</v>
      </c>
      <c r="K1042" s="39">
        <v>250</v>
      </c>
      <c r="L1042" s="21">
        <f t="shared" si="588"/>
        <v>10001.25</v>
      </c>
      <c r="M1042" s="39">
        <v>2</v>
      </c>
      <c r="N1042" s="13" t="s">
        <v>52</v>
      </c>
      <c r="O1042" s="13" t="s">
        <v>53</v>
      </c>
      <c r="P1042" s="13" t="s">
        <v>54</v>
      </c>
      <c r="Q1042" s="13">
        <v>160.02000000000001</v>
      </c>
      <c r="R1042" s="13"/>
      <c r="S1042" s="16">
        <v>8200</v>
      </c>
      <c r="T1042" s="13">
        <v>50</v>
      </c>
      <c r="U1042" s="17">
        <v>0.85</v>
      </c>
      <c r="V1042" s="14">
        <f>Q1042*S1042*U1042</f>
        <v>1115339.3999999999</v>
      </c>
      <c r="W1042" s="14">
        <f>Q1042*S1042-V1042</f>
        <v>196824.60000000009</v>
      </c>
      <c r="X1042" s="14">
        <f t="shared" si="589"/>
        <v>206825.85000000009</v>
      </c>
      <c r="Y1042" s="14"/>
      <c r="Z1042" s="14"/>
      <c r="AA1042" s="14">
        <f t="shared" si="590"/>
        <v>206825.85000000009</v>
      </c>
      <c r="AB1042" s="18">
        <v>2.0000000000000001E-4</v>
      </c>
      <c r="AC1042" s="86"/>
      <c r="AD1042" s="84"/>
    </row>
    <row r="1043" spans="1:30" ht="18" x14ac:dyDescent="0.2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>
        <v>1.5</v>
      </c>
      <c r="K1043" s="39">
        <v>250</v>
      </c>
      <c r="L1043" s="21">
        <f t="shared" si="588"/>
        <v>375</v>
      </c>
      <c r="M1043" s="39">
        <v>2</v>
      </c>
      <c r="N1043" s="13">
        <v>100</v>
      </c>
      <c r="O1043" s="13" t="s">
        <v>53</v>
      </c>
      <c r="P1043" s="13" t="s">
        <v>63</v>
      </c>
      <c r="Q1043" s="13">
        <v>6</v>
      </c>
      <c r="R1043" s="13"/>
      <c r="S1043" s="16">
        <v>8200</v>
      </c>
      <c r="T1043" s="13">
        <v>12</v>
      </c>
      <c r="U1043" s="17">
        <v>0.38</v>
      </c>
      <c r="V1043" s="14">
        <f>Q1043*S1043*U1043</f>
        <v>18696</v>
      </c>
      <c r="W1043" s="14">
        <f>Q1043*S1043-V1043</f>
        <v>30504</v>
      </c>
      <c r="X1043" s="14">
        <f t="shared" si="589"/>
        <v>30879</v>
      </c>
      <c r="Y1043" s="14"/>
      <c r="Z1043" s="14"/>
      <c r="AA1043" s="14">
        <f t="shared" si="590"/>
        <v>30879</v>
      </c>
      <c r="AB1043" s="18">
        <v>3.0000000000000001E-3</v>
      </c>
      <c r="AC1043" s="86">
        <f t="shared" ref="AC1043" si="591">AA1043*AB1043</f>
        <v>92.637</v>
      </c>
      <c r="AD1043" s="84">
        <f t="shared" si="586"/>
        <v>92.637</v>
      </c>
    </row>
    <row r="1044" spans="1:30" ht="18" x14ac:dyDescent="0.2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74"/>
      <c r="AD1044" s="84">
        <f t="shared" si="586"/>
        <v>0</v>
      </c>
    </row>
    <row r="1045" spans="1:30" ht="18" x14ac:dyDescent="0.2">
      <c r="A1045" s="152" t="s">
        <v>493</v>
      </c>
      <c r="B1045" s="153"/>
      <c r="C1045" s="153"/>
      <c r="D1045" s="153"/>
      <c r="E1045" s="153"/>
      <c r="F1045" s="153"/>
      <c r="G1045" s="153"/>
      <c r="H1045" s="153"/>
      <c r="I1045" s="153"/>
      <c r="J1045" s="153"/>
      <c r="K1045" s="153"/>
      <c r="L1045" s="153"/>
      <c r="M1045" s="153"/>
      <c r="N1045" s="153"/>
      <c r="O1045" s="153"/>
      <c r="P1045" s="153"/>
      <c r="Q1045" s="153"/>
      <c r="R1045" s="153"/>
      <c r="S1045" s="153"/>
      <c r="T1045" s="153"/>
      <c r="U1045" s="153"/>
      <c r="V1045" s="153"/>
      <c r="W1045" s="153"/>
      <c r="X1045" s="153"/>
      <c r="Y1045" s="153"/>
      <c r="Z1045" s="153"/>
      <c r="AA1045" s="153"/>
      <c r="AB1045" s="153"/>
      <c r="AC1045" s="153"/>
      <c r="AD1045" s="92"/>
    </row>
    <row r="1046" spans="1:30" ht="18" x14ac:dyDescent="0.2">
      <c r="A1046" s="39">
        <v>106</v>
      </c>
      <c r="B1046" s="39">
        <v>4061</v>
      </c>
      <c r="C1046" s="71" t="s">
        <v>418</v>
      </c>
      <c r="D1046" s="39">
        <v>41</v>
      </c>
      <c r="E1046" s="39" t="s">
        <v>69</v>
      </c>
      <c r="F1046" s="39">
        <v>2</v>
      </c>
      <c r="G1046" s="39">
        <v>0</v>
      </c>
      <c r="H1046" s="39">
        <v>1</v>
      </c>
      <c r="I1046" s="39">
        <v>52</v>
      </c>
      <c r="J1046" s="16">
        <f>(G1046*400)+(H1046*100)+I1046</f>
        <v>152</v>
      </c>
      <c r="K1046" s="39">
        <v>1000</v>
      </c>
      <c r="L1046" s="21">
        <f t="shared" ref="L1046:L1048" si="592">J1046*K1046</f>
        <v>152000</v>
      </c>
      <c r="M1046" s="39"/>
      <c r="N1046" s="13" t="s">
        <v>51</v>
      </c>
      <c r="O1046" s="13"/>
      <c r="P1046" s="13"/>
      <c r="Q1046" s="13"/>
      <c r="R1046" s="13"/>
      <c r="S1046" s="13"/>
      <c r="T1046" s="13"/>
      <c r="U1046" s="13"/>
      <c r="V1046" s="13">
        <f>Q1046*S1046*U1046</f>
        <v>0</v>
      </c>
      <c r="W1046" s="13">
        <f>Q1046*S1046-V1046</f>
        <v>0</v>
      </c>
      <c r="X1046" s="14">
        <f t="shared" ref="X1046:X1048" si="593">L1046+W1046</f>
        <v>152000</v>
      </c>
      <c r="Y1046" s="14"/>
      <c r="Z1046" s="14"/>
      <c r="AA1046" s="14">
        <f t="shared" ref="AA1046:AA1048" si="594">X1046-Z1046</f>
        <v>152000</v>
      </c>
      <c r="AB1046" s="15"/>
      <c r="AC1046" s="87"/>
      <c r="AD1046" s="84">
        <f t="shared" si="586"/>
        <v>0</v>
      </c>
    </row>
    <row r="1047" spans="1:30" ht="18" x14ac:dyDescent="0.2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>
        <v>29.25</v>
      </c>
      <c r="K1047" s="39">
        <v>1000</v>
      </c>
      <c r="L1047" s="21">
        <f t="shared" si="592"/>
        <v>29250</v>
      </c>
      <c r="M1047" s="39">
        <v>2</v>
      </c>
      <c r="N1047" s="13" t="s">
        <v>52</v>
      </c>
      <c r="O1047" s="13" t="s">
        <v>53</v>
      </c>
      <c r="P1047" s="13" t="s">
        <v>54</v>
      </c>
      <c r="Q1047" s="13">
        <v>117</v>
      </c>
      <c r="R1047" s="13"/>
      <c r="S1047" s="16">
        <v>8200</v>
      </c>
      <c r="T1047" s="13">
        <v>50</v>
      </c>
      <c r="U1047" s="17">
        <v>0.85</v>
      </c>
      <c r="V1047" s="14">
        <f>Q1047*S1047*U1047</f>
        <v>815490</v>
      </c>
      <c r="W1047" s="14">
        <f>Q1047*S1047-V1047</f>
        <v>143910</v>
      </c>
      <c r="X1047" s="14">
        <f t="shared" si="593"/>
        <v>173160</v>
      </c>
      <c r="Y1047" s="14"/>
      <c r="Z1047" s="14"/>
      <c r="AA1047" s="14">
        <f t="shared" si="594"/>
        <v>173160</v>
      </c>
      <c r="AB1047" s="18">
        <v>2.0000000000000001E-4</v>
      </c>
      <c r="AC1047" s="86"/>
      <c r="AD1047" s="84"/>
    </row>
    <row r="1048" spans="1:30" ht="18" x14ac:dyDescent="0.2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>
        <v>35.700000000000003</v>
      </c>
      <c r="K1048" s="39">
        <v>1000</v>
      </c>
      <c r="L1048" s="21">
        <f t="shared" si="592"/>
        <v>35700</v>
      </c>
      <c r="M1048" s="39">
        <v>2</v>
      </c>
      <c r="N1048" s="13">
        <v>518</v>
      </c>
      <c r="O1048" s="13" t="s">
        <v>79</v>
      </c>
      <c r="P1048" s="13" t="s">
        <v>415</v>
      </c>
      <c r="Q1048" s="13">
        <v>142.80000000000001</v>
      </c>
      <c r="R1048" s="13"/>
      <c r="S1048" s="16">
        <v>5900</v>
      </c>
      <c r="T1048" s="13">
        <v>22</v>
      </c>
      <c r="U1048" s="17">
        <v>0.93</v>
      </c>
      <c r="V1048" s="14">
        <f>Q1048*S1048*U1048</f>
        <v>783543.60000000009</v>
      </c>
      <c r="W1048" s="14">
        <f>Q1048*S1048-V1048</f>
        <v>58976.400000000023</v>
      </c>
      <c r="X1048" s="14">
        <f t="shared" si="593"/>
        <v>94676.400000000023</v>
      </c>
      <c r="Y1048" s="14"/>
      <c r="Z1048" s="14"/>
      <c r="AA1048" s="14">
        <f t="shared" si="594"/>
        <v>94676.400000000023</v>
      </c>
      <c r="AB1048" s="18">
        <v>3.0000000000000001E-3</v>
      </c>
      <c r="AC1048" s="86">
        <f t="shared" ref="AC1048" si="595">AA1048*AB1048</f>
        <v>284.02920000000006</v>
      </c>
      <c r="AD1048" s="84">
        <f t="shared" si="586"/>
        <v>284.02920000000006</v>
      </c>
    </row>
    <row r="1049" spans="1:30" ht="18" x14ac:dyDescent="0.2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 t="s">
        <v>416</v>
      </c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74"/>
      <c r="AD1049" s="84">
        <f t="shared" si="586"/>
        <v>0</v>
      </c>
    </row>
    <row r="1050" spans="1:30" ht="18" x14ac:dyDescent="0.2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 t="s">
        <v>417</v>
      </c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74"/>
      <c r="AD1050" s="84">
        <f t="shared" si="586"/>
        <v>0</v>
      </c>
    </row>
    <row r="1051" spans="1:30" ht="18" hidden="1" x14ac:dyDescent="0.2">
      <c r="A1051" s="152" t="s">
        <v>419</v>
      </c>
      <c r="B1051" s="153"/>
      <c r="C1051" s="153"/>
      <c r="D1051" s="153"/>
      <c r="E1051" s="153"/>
      <c r="F1051" s="153"/>
      <c r="G1051" s="153"/>
      <c r="H1051" s="153"/>
      <c r="I1051" s="153"/>
      <c r="J1051" s="153"/>
      <c r="K1051" s="153"/>
      <c r="L1051" s="153"/>
      <c r="M1051" s="153"/>
      <c r="N1051" s="153"/>
      <c r="O1051" s="153"/>
      <c r="P1051" s="153"/>
      <c r="Q1051" s="153"/>
      <c r="R1051" s="153"/>
      <c r="S1051" s="153"/>
      <c r="T1051" s="153"/>
      <c r="U1051" s="153"/>
      <c r="V1051" s="153"/>
      <c r="W1051" s="153"/>
      <c r="X1051" s="153"/>
      <c r="Y1051" s="153"/>
      <c r="Z1051" s="153"/>
      <c r="AA1051" s="153"/>
      <c r="AB1051" s="153"/>
      <c r="AC1051" s="153"/>
      <c r="AD1051" s="92"/>
    </row>
    <row r="1052" spans="1:30" ht="18" hidden="1" x14ac:dyDescent="0.2">
      <c r="A1052" s="39">
        <v>119</v>
      </c>
      <c r="B1052" s="39">
        <v>54300</v>
      </c>
      <c r="C1052" s="39">
        <v>943</v>
      </c>
      <c r="D1052" s="39">
        <v>1956</v>
      </c>
      <c r="E1052" s="39" t="s">
        <v>69</v>
      </c>
      <c r="F1052" s="39">
        <v>2</v>
      </c>
      <c r="G1052" s="39">
        <v>1</v>
      </c>
      <c r="H1052" s="39">
        <v>0</v>
      </c>
      <c r="I1052" s="39">
        <v>42</v>
      </c>
      <c r="J1052" s="16">
        <f>(G1052*400)+(H1052*100)+I1052</f>
        <v>442</v>
      </c>
      <c r="K1052" s="39">
        <v>1100</v>
      </c>
      <c r="L1052" s="21">
        <f t="shared" ref="L1052:L1054" si="596">J1052*K1052</f>
        <v>486200</v>
      </c>
      <c r="M1052" s="39"/>
      <c r="N1052" s="13" t="s">
        <v>51</v>
      </c>
      <c r="O1052" s="13"/>
      <c r="P1052" s="13"/>
      <c r="Q1052" s="13"/>
      <c r="R1052" s="13"/>
      <c r="S1052" s="13"/>
      <c r="T1052" s="13"/>
      <c r="U1052" s="13"/>
      <c r="V1052" s="13">
        <f>Q1052*S1052*U1052</f>
        <v>0</v>
      </c>
      <c r="W1052" s="13">
        <f>Q1052*S1052-V1052</f>
        <v>0</v>
      </c>
      <c r="X1052" s="14">
        <f t="shared" ref="X1052:X1054" si="597">L1052+W1052</f>
        <v>486200</v>
      </c>
      <c r="Y1052" s="14"/>
      <c r="Z1052" s="14"/>
      <c r="AA1052" s="14">
        <f t="shared" ref="AA1052:AA1054" si="598">X1052-Z1052</f>
        <v>486200</v>
      </c>
      <c r="AB1052" s="15"/>
      <c r="AC1052" s="87"/>
      <c r="AD1052" s="84">
        <f t="shared" si="586"/>
        <v>0</v>
      </c>
    </row>
    <row r="1053" spans="1:30" ht="18" hidden="1" x14ac:dyDescent="0.2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>
        <v>60</v>
      </c>
      <c r="K1053" s="39">
        <v>1100</v>
      </c>
      <c r="L1053" s="21">
        <f t="shared" si="596"/>
        <v>66000</v>
      </c>
      <c r="M1053" s="39">
        <v>2</v>
      </c>
      <c r="N1053" s="13" t="s">
        <v>52</v>
      </c>
      <c r="O1053" s="13" t="s">
        <v>53</v>
      </c>
      <c r="P1053" s="13" t="s">
        <v>54</v>
      </c>
      <c r="Q1053" s="13">
        <v>240</v>
      </c>
      <c r="R1053" s="13"/>
      <c r="S1053" s="16">
        <v>6900</v>
      </c>
      <c r="T1053" s="13">
        <v>1</v>
      </c>
      <c r="U1053" s="17">
        <v>0.02</v>
      </c>
      <c r="V1053" s="14">
        <f>Q1053*S1053*U1053</f>
        <v>33120</v>
      </c>
      <c r="W1053" s="14">
        <f>Q1053*S1053-V1053</f>
        <v>1622880</v>
      </c>
      <c r="X1053" s="14">
        <f t="shared" si="597"/>
        <v>1688880</v>
      </c>
      <c r="Y1053" s="14"/>
      <c r="Z1053" s="14"/>
      <c r="AA1053" s="14">
        <f t="shared" si="598"/>
        <v>1688880</v>
      </c>
      <c r="AB1053" s="18">
        <v>2.0000000000000001E-4</v>
      </c>
      <c r="AC1053" s="86"/>
      <c r="AD1053" s="84"/>
    </row>
    <row r="1054" spans="1:30" ht="18" hidden="1" x14ac:dyDescent="0.2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>
        <v>20</v>
      </c>
      <c r="K1054" s="39">
        <v>1100</v>
      </c>
      <c r="L1054" s="21">
        <f t="shared" si="596"/>
        <v>22000</v>
      </c>
      <c r="M1054" s="39">
        <v>2</v>
      </c>
      <c r="N1054" s="13">
        <v>504</v>
      </c>
      <c r="O1054" s="13" t="s">
        <v>79</v>
      </c>
      <c r="P1054" s="13" t="s">
        <v>78</v>
      </c>
      <c r="Q1054" s="13">
        <v>80</v>
      </c>
      <c r="R1054" s="13"/>
      <c r="S1054" s="16">
        <v>2600</v>
      </c>
      <c r="T1054" s="13">
        <v>1</v>
      </c>
      <c r="U1054" s="17">
        <v>0.03</v>
      </c>
      <c r="V1054" s="14">
        <f>Q1054*S1054*U1054</f>
        <v>6240</v>
      </c>
      <c r="W1054" s="14">
        <f>Q1054*S1054-V1054</f>
        <v>201760</v>
      </c>
      <c r="X1054" s="14">
        <f t="shared" si="597"/>
        <v>223760</v>
      </c>
      <c r="Y1054" s="14"/>
      <c r="Z1054" s="14"/>
      <c r="AA1054" s="14">
        <f t="shared" si="598"/>
        <v>223760</v>
      </c>
      <c r="AB1054" s="18">
        <v>2.0000000000000001E-4</v>
      </c>
      <c r="AC1054" s="86"/>
      <c r="AD1054" s="84"/>
    </row>
    <row r="1055" spans="1:30" ht="18" hidden="1" x14ac:dyDescent="0.2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>
        <v>26</v>
      </c>
      <c r="K1055" s="39">
        <v>1100</v>
      </c>
      <c r="L1055" s="21">
        <f t="shared" ref="L1055" si="599">J1055*K1055</f>
        <v>28600</v>
      </c>
      <c r="M1055" s="39">
        <v>2</v>
      </c>
      <c r="N1055" s="13">
        <v>504</v>
      </c>
      <c r="O1055" s="13" t="s">
        <v>79</v>
      </c>
      <c r="P1055" s="13" t="s">
        <v>78</v>
      </c>
      <c r="Q1055" s="13">
        <v>104</v>
      </c>
      <c r="R1055" s="13"/>
      <c r="S1055" s="16">
        <v>2600</v>
      </c>
      <c r="T1055" s="13">
        <v>1</v>
      </c>
      <c r="U1055" s="17">
        <v>0.03</v>
      </c>
      <c r="V1055" s="14">
        <f>Q1055*S1055*U1055</f>
        <v>8112</v>
      </c>
      <c r="W1055" s="14">
        <f>Q1055*S1055-V1055</f>
        <v>262288</v>
      </c>
      <c r="X1055" s="14">
        <f t="shared" ref="X1055" si="600">L1055+W1055</f>
        <v>290888</v>
      </c>
      <c r="Y1055" s="14"/>
      <c r="Z1055" s="14"/>
      <c r="AA1055" s="14">
        <f t="shared" ref="AA1055" si="601">X1055-Z1055</f>
        <v>290888</v>
      </c>
      <c r="AB1055" s="18">
        <v>2.0000000000000001E-4</v>
      </c>
      <c r="AC1055" s="91"/>
      <c r="AD1055" s="84"/>
    </row>
    <row r="1056" spans="1:30" ht="18" hidden="1" x14ac:dyDescent="0.2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>
        <v>3</v>
      </c>
      <c r="K1056" s="39">
        <v>1100</v>
      </c>
      <c r="L1056" s="21">
        <f t="shared" ref="L1056" si="602">J1056*K1056</f>
        <v>3300</v>
      </c>
      <c r="M1056" s="39">
        <v>2</v>
      </c>
      <c r="N1056" s="13">
        <v>100</v>
      </c>
      <c r="O1056" s="13" t="s">
        <v>79</v>
      </c>
      <c r="P1056" s="13" t="s">
        <v>63</v>
      </c>
      <c r="Q1056" s="13">
        <v>16</v>
      </c>
      <c r="R1056" s="13"/>
      <c r="S1056" s="16">
        <v>6900</v>
      </c>
      <c r="T1056" s="13">
        <v>2</v>
      </c>
      <c r="U1056" s="17">
        <v>0.06</v>
      </c>
      <c r="V1056" s="14">
        <f>Q1056*S1056*U1056</f>
        <v>6624</v>
      </c>
      <c r="W1056" s="14">
        <f>Q1056*S1056-V1056</f>
        <v>103776</v>
      </c>
      <c r="X1056" s="14">
        <f t="shared" ref="X1056" si="603">L1056+W1056</f>
        <v>107076</v>
      </c>
      <c r="Y1056" s="14"/>
      <c r="Z1056" s="14"/>
      <c r="AA1056" s="14">
        <f t="shared" ref="AA1056" si="604">X1056-Z1056</f>
        <v>107076</v>
      </c>
      <c r="AB1056" s="18">
        <v>3.0000000000000001E-3</v>
      </c>
      <c r="AC1056" s="86">
        <f t="shared" ref="AC1056" si="605">AA1056*AB1056</f>
        <v>321.22800000000001</v>
      </c>
      <c r="AD1056" s="84">
        <f t="shared" si="586"/>
        <v>321.22800000000001</v>
      </c>
    </row>
    <row r="1057" spans="1:30" ht="18" hidden="1" x14ac:dyDescent="0.2">
      <c r="A1057" s="39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74"/>
      <c r="AD1057" s="84">
        <f t="shared" si="586"/>
        <v>0</v>
      </c>
    </row>
    <row r="1058" spans="1:30" ht="18" x14ac:dyDescent="0.2">
      <c r="A1058" s="152" t="s">
        <v>421</v>
      </c>
      <c r="B1058" s="153"/>
      <c r="C1058" s="153"/>
      <c r="D1058" s="153"/>
      <c r="E1058" s="153"/>
      <c r="F1058" s="153"/>
      <c r="G1058" s="153"/>
      <c r="H1058" s="153"/>
      <c r="I1058" s="153"/>
      <c r="J1058" s="153"/>
      <c r="K1058" s="153"/>
      <c r="L1058" s="153"/>
      <c r="M1058" s="153"/>
      <c r="N1058" s="153"/>
      <c r="O1058" s="153"/>
      <c r="P1058" s="153"/>
      <c r="Q1058" s="153"/>
      <c r="R1058" s="153"/>
      <c r="S1058" s="153"/>
      <c r="T1058" s="153"/>
      <c r="U1058" s="153"/>
      <c r="V1058" s="153"/>
      <c r="W1058" s="153"/>
      <c r="X1058" s="153"/>
      <c r="Y1058" s="153"/>
      <c r="Z1058" s="153"/>
      <c r="AA1058" s="153"/>
      <c r="AB1058" s="153"/>
      <c r="AC1058" s="153"/>
      <c r="AD1058" s="92"/>
    </row>
    <row r="1059" spans="1:30" ht="18" x14ac:dyDescent="0.2">
      <c r="A1059" s="39">
        <v>107</v>
      </c>
      <c r="B1059" s="39">
        <v>70473</v>
      </c>
      <c r="C1059" s="39">
        <v>633</v>
      </c>
      <c r="D1059" s="39">
        <v>575</v>
      </c>
      <c r="E1059" s="39" t="s">
        <v>157</v>
      </c>
      <c r="F1059" s="39">
        <v>2</v>
      </c>
      <c r="G1059" s="39">
        <v>11</v>
      </c>
      <c r="H1059" s="39">
        <v>1</v>
      </c>
      <c r="I1059" s="39">
        <v>48</v>
      </c>
      <c r="J1059" s="100">
        <f>(G1059*400)+(H1059*100)+I1059</f>
        <v>4548</v>
      </c>
      <c r="K1059" s="39">
        <v>250</v>
      </c>
      <c r="L1059" s="77">
        <f t="shared" ref="L1059:L1062" si="606">J1059*K1059</f>
        <v>1137000</v>
      </c>
      <c r="M1059" s="39"/>
      <c r="N1059" s="13" t="s">
        <v>51</v>
      </c>
      <c r="O1059" s="13"/>
      <c r="P1059" s="13"/>
      <c r="Q1059" s="13"/>
      <c r="R1059" s="13"/>
      <c r="S1059" s="13"/>
      <c r="T1059" s="13"/>
      <c r="U1059" s="13"/>
      <c r="V1059" s="13">
        <f>Q1059*S1059*U1059</f>
        <v>0</v>
      </c>
      <c r="W1059" s="13">
        <f>Q1059*S1059-V1059</f>
        <v>0</v>
      </c>
      <c r="X1059" s="14">
        <f t="shared" ref="X1059:X1061" si="607">L1059+W1059</f>
        <v>1137000</v>
      </c>
      <c r="Y1059" s="14"/>
      <c r="Z1059" s="14"/>
      <c r="AA1059" s="14">
        <f t="shared" ref="AA1059:AA1061" si="608">X1059-Z1059</f>
        <v>1137000</v>
      </c>
      <c r="AB1059" s="15"/>
      <c r="AC1059" s="87"/>
      <c r="AD1059" s="84">
        <f t="shared" si="586"/>
        <v>0</v>
      </c>
    </row>
    <row r="1060" spans="1:30" ht="18" x14ac:dyDescent="0.2">
      <c r="A1060" s="39"/>
      <c r="B1060" s="39"/>
      <c r="C1060" s="39"/>
      <c r="D1060" s="39"/>
      <c r="E1060" s="39"/>
      <c r="F1060" s="39"/>
      <c r="G1060" s="39"/>
      <c r="H1060" s="39"/>
      <c r="I1060" s="39"/>
      <c r="J1060" s="39">
        <v>13.5</v>
      </c>
      <c r="K1060" s="39">
        <v>250</v>
      </c>
      <c r="L1060" s="21">
        <f t="shared" si="606"/>
        <v>3375</v>
      </c>
      <c r="M1060" s="39">
        <v>2</v>
      </c>
      <c r="N1060" s="13" t="s">
        <v>52</v>
      </c>
      <c r="O1060" s="13" t="s">
        <v>109</v>
      </c>
      <c r="P1060" s="13" t="s">
        <v>54</v>
      </c>
      <c r="Q1060" s="13">
        <v>54</v>
      </c>
      <c r="R1060" s="13"/>
      <c r="S1060" s="16">
        <v>8650</v>
      </c>
      <c r="T1060" s="13">
        <v>5</v>
      </c>
      <c r="U1060" s="17">
        <v>0.05</v>
      </c>
      <c r="V1060" s="14">
        <f>Q1060*S1060*U1060</f>
        <v>23355</v>
      </c>
      <c r="W1060" s="14">
        <f>Q1060*S1060-V1060</f>
        <v>443745</v>
      </c>
      <c r="X1060" s="14">
        <f t="shared" si="607"/>
        <v>447120</v>
      </c>
      <c r="Y1060" s="14"/>
      <c r="Z1060" s="14"/>
      <c r="AA1060" s="14">
        <f t="shared" si="608"/>
        <v>447120</v>
      </c>
      <c r="AB1060" s="18">
        <v>2.0000000000000001E-4</v>
      </c>
      <c r="AC1060" s="86"/>
      <c r="AD1060" s="84"/>
    </row>
    <row r="1061" spans="1:30" ht="18" x14ac:dyDescent="0.2">
      <c r="A1061" s="39"/>
      <c r="B1061" s="39"/>
      <c r="C1061" s="39"/>
      <c r="D1061" s="39"/>
      <c r="E1061" s="39"/>
      <c r="F1061" s="39"/>
      <c r="G1061" s="39"/>
      <c r="H1061" s="39"/>
      <c r="I1061" s="39"/>
      <c r="J1061" s="39">
        <v>33.75</v>
      </c>
      <c r="K1061" s="39">
        <v>250</v>
      </c>
      <c r="L1061" s="21">
        <f t="shared" si="606"/>
        <v>8437.5</v>
      </c>
      <c r="M1061" s="39">
        <v>2</v>
      </c>
      <c r="N1061" s="13">
        <v>504</v>
      </c>
      <c r="O1061" s="13" t="s">
        <v>79</v>
      </c>
      <c r="P1061" s="13" t="s">
        <v>422</v>
      </c>
      <c r="Q1061" s="13">
        <v>135</v>
      </c>
      <c r="R1061" s="13"/>
      <c r="S1061" s="16">
        <v>2650</v>
      </c>
      <c r="T1061" s="13">
        <v>7</v>
      </c>
      <c r="U1061" s="17">
        <v>0.25</v>
      </c>
      <c r="V1061" s="14">
        <f>Q1061*S1061*U1061</f>
        <v>89437.5</v>
      </c>
      <c r="W1061" s="14">
        <f>Q1061*S1061-V1061</f>
        <v>268312.5</v>
      </c>
      <c r="X1061" s="14">
        <f t="shared" si="607"/>
        <v>276750</v>
      </c>
      <c r="Y1061" s="14"/>
      <c r="Z1061" s="14"/>
      <c r="AA1061" s="14">
        <f t="shared" si="608"/>
        <v>276750</v>
      </c>
      <c r="AB1061" s="18">
        <v>3.0000000000000001E-3</v>
      </c>
      <c r="AC1061" s="86">
        <f t="shared" ref="AC1061" si="609">AA1061*AB1061</f>
        <v>830.25</v>
      </c>
      <c r="AD1061" s="84">
        <f t="shared" si="586"/>
        <v>830.25</v>
      </c>
    </row>
    <row r="1062" spans="1:30" ht="18" x14ac:dyDescent="0.2">
      <c r="A1062" s="39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21">
        <f t="shared" si="606"/>
        <v>0</v>
      </c>
      <c r="M1062" s="39"/>
      <c r="N1062" s="13"/>
      <c r="O1062" s="13"/>
      <c r="P1062" s="13"/>
      <c r="Q1062" s="13"/>
      <c r="R1062" s="13"/>
      <c r="S1062" s="16"/>
      <c r="T1062" s="13"/>
      <c r="U1062" s="17"/>
      <c r="V1062" s="14"/>
      <c r="W1062" s="14"/>
      <c r="X1062" s="14"/>
      <c r="Y1062" s="14"/>
      <c r="Z1062" s="14"/>
      <c r="AA1062" s="14"/>
      <c r="AB1062" s="18"/>
      <c r="AC1062" s="91"/>
      <c r="AD1062" s="84">
        <f t="shared" si="586"/>
        <v>0</v>
      </c>
    </row>
    <row r="1063" spans="1:30" ht="18" x14ac:dyDescent="0.2">
      <c r="A1063" s="152" t="s">
        <v>423</v>
      </c>
      <c r="B1063" s="153"/>
      <c r="C1063" s="153"/>
      <c r="D1063" s="153"/>
      <c r="E1063" s="153"/>
      <c r="F1063" s="153"/>
      <c r="G1063" s="153"/>
      <c r="H1063" s="153"/>
      <c r="I1063" s="153"/>
      <c r="J1063" s="153"/>
      <c r="K1063" s="153"/>
      <c r="L1063" s="153"/>
      <c r="M1063" s="153"/>
      <c r="N1063" s="153"/>
      <c r="O1063" s="153"/>
      <c r="P1063" s="153"/>
      <c r="Q1063" s="153"/>
      <c r="R1063" s="153"/>
      <c r="S1063" s="153"/>
      <c r="T1063" s="153"/>
      <c r="U1063" s="153"/>
      <c r="V1063" s="153"/>
      <c r="W1063" s="153"/>
      <c r="X1063" s="153"/>
      <c r="Y1063" s="153"/>
      <c r="Z1063" s="153"/>
      <c r="AA1063" s="153"/>
      <c r="AB1063" s="153"/>
      <c r="AC1063" s="153"/>
      <c r="AD1063" s="92"/>
    </row>
    <row r="1064" spans="1:30" ht="18" x14ac:dyDescent="0.2">
      <c r="A1064" s="39">
        <v>108</v>
      </c>
      <c r="B1064" s="39">
        <v>66365</v>
      </c>
      <c r="C1064" s="39">
        <v>526</v>
      </c>
      <c r="D1064" s="39">
        <v>370</v>
      </c>
      <c r="E1064" s="39" t="s">
        <v>157</v>
      </c>
      <c r="F1064" s="39">
        <v>2</v>
      </c>
      <c r="G1064" s="39">
        <v>1</v>
      </c>
      <c r="H1064" s="39">
        <v>2</v>
      </c>
      <c r="I1064" s="39">
        <v>72</v>
      </c>
      <c r="J1064" s="16">
        <f>(G1064*400)+(H1064*100)+I1064</f>
        <v>672</v>
      </c>
      <c r="K1064" s="39">
        <v>1000</v>
      </c>
      <c r="L1064" s="77">
        <f t="shared" ref="L1064:L1067" si="610">J1064*K1064</f>
        <v>672000</v>
      </c>
      <c r="M1064" s="39"/>
      <c r="N1064" s="13" t="s">
        <v>51</v>
      </c>
      <c r="O1064" s="13"/>
      <c r="P1064" s="13"/>
      <c r="Q1064" s="13"/>
      <c r="R1064" s="13"/>
      <c r="S1064" s="13"/>
      <c r="T1064" s="13"/>
      <c r="U1064" s="13"/>
      <c r="V1064" s="13">
        <f>Q1064*S1064*U1064</f>
        <v>0</v>
      </c>
      <c r="W1064" s="13">
        <f>Q1064*S1064-V1064</f>
        <v>0</v>
      </c>
      <c r="X1064" s="14">
        <f t="shared" ref="X1064:X1067" si="611">L1064+W1064</f>
        <v>672000</v>
      </c>
      <c r="Y1064" s="14"/>
      <c r="Z1064" s="14"/>
      <c r="AA1064" s="14">
        <f t="shared" ref="AA1064:AA1067" si="612">X1064-Z1064</f>
        <v>672000</v>
      </c>
      <c r="AB1064" s="15"/>
      <c r="AC1064" s="87"/>
      <c r="AD1064" s="84">
        <f t="shared" si="586"/>
        <v>0</v>
      </c>
    </row>
    <row r="1065" spans="1:30" ht="18" x14ac:dyDescent="0.2">
      <c r="A1065" s="39"/>
      <c r="B1065" s="39"/>
      <c r="C1065" s="39"/>
      <c r="D1065" s="39"/>
      <c r="E1065" s="39"/>
      <c r="F1065" s="39"/>
      <c r="G1065" s="39"/>
      <c r="H1065" s="39"/>
      <c r="I1065" s="39"/>
      <c r="J1065" s="39">
        <v>9</v>
      </c>
      <c r="K1065" s="39">
        <v>1000</v>
      </c>
      <c r="L1065" s="21">
        <f t="shared" si="610"/>
        <v>9000</v>
      </c>
      <c r="M1065" s="39">
        <v>2</v>
      </c>
      <c r="N1065" s="13" t="s">
        <v>52</v>
      </c>
      <c r="O1065" s="13" t="s">
        <v>53</v>
      </c>
      <c r="P1065" s="13" t="s">
        <v>54</v>
      </c>
      <c r="Q1065" s="13">
        <v>36</v>
      </c>
      <c r="R1065" s="13"/>
      <c r="S1065" s="16">
        <v>8200</v>
      </c>
      <c r="T1065" s="13">
        <v>50</v>
      </c>
      <c r="U1065" s="17">
        <v>0.85</v>
      </c>
      <c r="V1065" s="14">
        <f>Q1065*S1065*U1065</f>
        <v>250920</v>
      </c>
      <c r="W1065" s="14">
        <f>Q1065*S1065-V1065</f>
        <v>44280</v>
      </c>
      <c r="X1065" s="14">
        <f t="shared" si="611"/>
        <v>53280</v>
      </c>
      <c r="Y1065" s="14"/>
      <c r="Z1065" s="14"/>
      <c r="AA1065" s="14">
        <f t="shared" si="612"/>
        <v>53280</v>
      </c>
      <c r="AB1065" s="18">
        <v>2.0000000000000001E-4</v>
      </c>
      <c r="AC1065" s="86"/>
      <c r="AD1065" s="84"/>
    </row>
    <row r="1066" spans="1:30" ht="18" x14ac:dyDescent="0.2">
      <c r="A1066" s="39"/>
      <c r="B1066" s="39"/>
      <c r="C1066" s="39"/>
      <c r="D1066" s="39"/>
      <c r="E1066" s="39"/>
      <c r="F1066" s="39"/>
      <c r="G1066" s="39"/>
      <c r="H1066" s="39"/>
      <c r="I1066" s="39"/>
      <c r="J1066" s="39">
        <v>26</v>
      </c>
      <c r="K1066" s="39">
        <v>1000</v>
      </c>
      <c r="L1066" s="21">
        <f t="shared" si="610"/>
        <v>26000</v>
      </c>
      <c r="M1066" s="39">
        <v>2</v>
      </c>
      <c r="N1066" s="13">
        <v>504</v>
      </c>
      <c r="O1066" s="13" t="s">
        <v>79</v>
      </c>
      <c r="P1066" s="13" t="s">
        <v>424</v>
      </c>
      <c r="Q1066" s="13">
        <v>104</v>
      </c>
      <c r="R1066" s="13"/>
      <c r="S1066" s="16">
        <v>2650</v>
      </c>
      <c r="T1066" s="13">
        <v>17</v>
      </c>
      <c r="U1066" s="17">
        <v>0.79</v>
      </c>
      <c r="V1066" s="14">
        <f>Q1066*S1066*U1066</f>
        <v>217724</v>
      </c>
      <c r="W1066" s="14">
        <f>Q1066*S1066-V1066</f>
        <v>57876</v>
      </c>
      <c r="X1066" s="14">
        <f t="shared" si="611"/>
        <v>83876</v>
      </c>
      <c r="Y1066" s="14"/>
      <c r="Z1066" s="14"/>
      <c r="AA1066" s="14">
        <f t="shared" si="612"/>
        <v>83876</v>
      </c>
      <c r="AB1066" s="18">
        <v>3.0000000000000001E-3</v>
      </c>
      <c r="AC1066" s="86">
        <f t="shared" ref="AC1066" si="613">AA1066*AB1066</f>
        <v>251.62800000000001</v>
      </c>
      <c r="AD1066" s="84">
        <f t="shared" si="586"/>
        <v>251.62800000000001</v>
      </c>
    </row>
    <row r="1067" spans="1:30" ht="18" x14ac:dyDescent="0.2">
      <c r="A1067" s="39"/>
      <c r="B1067" s="39"/>
      <c r="C1067" s="39"/>
      <c r="D1067" s="39"/>
      <c r="E1067" s="39"/>
      <c r="F1067" s="39"/>
      <c r="G1067" s="39"/>
      <c r="H1067" s="39"/>
      <c r="I1067" s="39"/>
      <c r="J1067" s="39">
        <v>26</v>
      </c>
      <c r="K1067" s="51">
        <v>1000</v>
      </c>
      <c r="L1067" s="21">
        <f t="shared" si="610"/>
        <v>26000</v>
      </c>
      <c r="M1067" s="39"/>
      <c r="N1067" s="51">
        <v>504</v>
      </c>
      <c r="O1067" s="51" t="s">
        <v>79</v>
      </c>
      <c r="P1067" s="39" t="s">
        <v>78</v>
      </c>
      <c r="Q1067" s="51">
        <v>104</v>
      </c>
      <c r="R1067" s="51"/>
      <c r="S1067" s="51">
        <v>2650</v>
      </c>
      <c r="T1067" s="51">
        <v>20</v>
      </c>
      <c r="U1067" s="17">
        <v>0.93</v>
      </c>
      <c r="V1067" s="14">
        <f>Q1067*S1067*U1067</f>
        <v>256308</v>
      </c>
      <c r="W1067" s="14">
        <f>Q1067*S1067-V1067</f>
        <v>19292</v>
      </c>
      <c r="X1067" s="14">
        <f t="shared" si="611"/>
        <v>45292</v>
      </c>
      <c r="Y1067" s="39"/>
      <c r="Z1067" s="39"/>
      <c r="AA1067" s="14">
        <f t="shared" si="612"/>
        <v>45292</v>
      </c>
      <c r="AB1067" s="18">
        <v>2.0000000000000001E-4</v>
      </c>
      <c r="AC1067" s="74"/>
      <c r="AD1067" s="84"/>
    </row>
    <row r="1068" spans="1:30" ht="18" x14ac:dyDescent="0.2">
      <c r="A1068" s="39"/>
      <c r="B1068" s="39"/>
      <c r="C1068" s="39"/>
      <c r="D1068" s="39"/>
      <c r="E1068" s="39"/>
      <c r="F1068" s="39"/>
      <c r="G1068" s="39"/>
      <c r="H1068" s="39"/>
      <c r="I1068" s="39"/>
      <c r="J1068" s="39">
        <v>8</v>
      </c>
      <c r="K1068" s="39">
        <v>1000</v>
      </c>
      <c r="L1068" s="21">
        <f t="shared" ref="L1068" si="614">J1068*K1068</f>
        <v>8000</v>
      </c>
      <c r="M1068" s="39">
        <v>2</v>
      </c>
      <c r="N1068" s="13">
        <v>504</v>
      </c>
      <c r="O1068" s="13" t="s">
        <v>79</v>
      </c>
      <c r="P1068" s="13" t="s">
        <v>62</v>
      </c>
      <c r="Q1068" s="13">
        <v>30</v>
      </c>
      <c r="R1068" s="13"/>
      <c r="S1068" s="16">
        <v>2200</v>
      </c>
      <c r="T1068" s="13">
        <v>10</v>
      </c>
      <c r="U1068" s="17">
        <v>0.4</v>
      </c>
      <c r="V1068" s="14">
        <f>Q1068*S1068*U1068</f>
        <v>26400</v>
      </c>
      <c r="W1068" s="14">
        <f>Q1068*S1068-V1068</f>
        <v>39600</v>
      </c>
      <c r="X1068" s="14">
        <f t="shared" ref="X1068" si="615">L1068+W1068</f>
        <v>47600</v>
      </c>
      <c r="Y1068" s="14"/>
      <c r="Z1068" s="14"/>
      <c r="AA1068" s="14">
        <f t="shared" ref="AA1068" si="616">X1068-Z1068</f>
        <v>47600</v>
      </c>
      <c r="AB1068" s="18">
        <v>2.0000000000000001E-4</v>
      </c>
      <c r="AC1068" s="74"/>
      <c r="AD1068" s="84"/>
    </row>
    <row r="1069" spans="1:30" ht="18" x14ac:dyDescent="0.2">
      <c r="A1069" s="39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21"/>
      <c r="M1069" s="39"/>
      <c r="N1069" s="13"/>
      <c r="O1069" s="13"/>
      <c r="P1069" s="13"/>
      <c r="Q1069" s="13"/>
      <c r="R1069" s="13"/>
      <c r="S1069" s="16"/>
      <c r="T1069" s="13"/>
      <c r="U1069" s="17"/>
      <c r="V1069" s="14"/>
      <c r="W1069" s="14"/>
      <c r="X1069" s="14"/>
      <c r="Y1069" s="14"/>
      <c r="Z1069" s="14"/>
      <c r="AA1069" s="14"/>
      <c r="AB1069" s="18"/>
      <c r="AC1069" s="74"/>
      <c r="AD1069" s="84"/>
    </row>
    <row r="1070" spans="1:30" ht="18" x14ac:dyDescent="0.2">
      <c r="A1070" s="39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21"/>
      <c r="M1070" s="39"/>
      <c r="N1070" s="13"/>
      <c r="O1070" s="13"/>
      <c r="P1070" s="13"/>
      <c r="Q1070" s="13"/>
      <c r="R1070" s="13"/>
      <c r="S1070" s="16"/>
      <c r="T1070" s="13"/>
      <c r="U1070" s="17"/>
      <c r="V1070" s="14"/>
      <c r="W1070" s="14"/>
      <c r="X1070" s="14"/>
      <c r="Y1070" s="14"/>
      <c r="Z1070" s="14"/>
      <c r="AA1070" s="14"/>
      <c r="AB1070" s="18"/>
      <c r="AC1070" s="74"/>
      <c r="AD1070" s="84"/>
    </row>
    <row r="1071" spans="1:30" ht="18" x14ac:dyDescent="0.2">
      <c r="A1071" s="39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21"/>
      <c r="M1071" s="39"/>
      <c r="N1071" s="13"/>
      <c r="O1071" s="13"/>
      <c r="P1071" s="13"/>
      <c r="Q1071" s="13"/>
      <c r="R1071" s="13"/>
      <c r="S1071" s="16"/>
      <c r="T1071" s="13"/>
      <c r="U1071" s="17"/>
      <c r="V1071" s="14"/>
      <c r="W1071" s="14"/>
      <c r="X1071" s="14"/>
      <c r="Y1071" s="14"/>
      <c r="Z1071" s="14"/>
      <c r="AA1071" s="14"/>
      <c r="AB1071" s="18"/>
      <c r="AC1071" s="74"/>
      <c r="AD1071" s="84"/>
    </row>
    <row r="1072" spans="1:30" ht="18" x14ac:dyDescent="0.2">
      <c r="A1072" s="39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74"/>
      <c r="AD1072" s="84">
        <f t="shared" si="586"/>
        <v>0</v>
      </c>
    </row>
    <row r="1073" spans="1:30" ht="18" x14ac:dyDescent="0.2">
      <c r="A1073" s="39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74"/>
      <c r="AD1073" s="84">
        <f t="shared" si="586"/>
        <v>0</v>
      </c>
    </row>
    <row r="1074" spans="1:30" ht="18" x14ac:dyDescent="0.2">
      <c r="A1074" s="152" t="s">
        <v>430</v>
      </c>
      <c r="B1074" s="153"/>
      <c r="C1074" s="153"/>
      <c r="D1074" s="153"/>
      <c r="E1074" s="153"/>
      <c r="F1074" s="153"/>
      <c r="G1074" s="153"/>
      <c r="H1074" s="153"/>
      <c r="I1074" s="153"/>
      <c r="J1074" s="153"/>
      <c r="K1074" s="153"/>
      <c r="L1074" s="153"/>
      <c r="M1074" s="153"/>
      <c r="N1074" s="153"/>
      <c r="O1074" s="153"/>
      <c r="P1074" s="153"/>
      <c r="Q1074" s="153"/>
      <c r="R1074" s="153"/>
      <c r="S1074" s="153"/>
      <c r="T1074" s="153"/>
      <c r="U1074" s="153"/>
      <c r="V1074" s="153"/>
      <c r="W1074" s="153"/>
      <c r="X1074" s="153"/>
      <c r="Y1074" s="153"/>
      <c r="Z1074" s="153"/>
      <c r="AA1074" s="153"/>
      <c r="AB1074" s="153"/>
      <c r="AC1074" s="153"/>
      <c r="AD1074" s="92"/>
    </row>
    <row r="1075" spans="1:30" ht="18" x14ac:dyDescent="0.2">
      <c r="A1075" s="39">
        <v>109</v>
      </c>
      <c r="B1075" s="39">
        <v>68624</v>
      </c>
      <c r="C1075" s="39">
        <v>683</v>
      </c>
      <c r="D1075" s="39">
        <v>551</v>
      </c>
      <c r="E1075" s="39" t="s">
        <v>157</v>
      </c>
      <c r="F1075" s="39">
        <v>2</v>
      </c>
      <c r="G1075" s="39">
        <v>11</v>
      </c>
      <c r="H1075" s="39">
        <v>1</v>
      </c>
      <c r="I1075" s="39">
        <v>72</v>
      </c>
      <c r="J1075" s="100">
        <f>(G1075*400)+(H1075*100)+I1075</f>
        <v>4572</v>
      </c>
      <c r="K1075" s="39">
        <v>250</v>
      </c>
      <c r="L1075" s="77">
        <f t="shared" ref="L1075:L1079" si="617">J1075*K1075</f>
        <v>1143000</v>
      </c>
      <c r="M1075" s="39"/>
      <c r="N1075" s="13" t="s">
        <v>51</v>
      </c>
      <c r="O1075" s="13"/>
      <c r="P1075" s="13"/>
      <c r="Q1075" s="13"/>
      <c r="R1075" s="13"/>
      <c r="S1075" s="13"/>
      <c r="T1075" s="13"/>
      <c r="U1075" s="13"/>
      <c r="V1075" s="13">
        <f t="shared" ref="V1075:V1080" si="618">Q1075*S1075*U1075</f>
        <v>0</v>
      </c>
      <c r="W1075" s="13">
        <f t="shared" ref="W1075:W1080" si="619">Q1075*S1075-V1075</f>
        <v>0</v>
      </c>
      <c r="X1075" s="14">
        <f t="shared" ref="X1075:X1079" si="620">L1075+W1075</f>
        <v>1143000</v>
      </c>
      <c r="Y1075" s="14"/>
      <c r="Z1075" s="14"/>
      <c r="AA1075" s="14">
        <f t="shared" ref="AA1075:AA1079" si="621">X1075-Z1075</f>
        <v>1143000</v>
      </c>
      <c r="AB1075" s="15"/>
      <c r="AC1075" s="87"/>
      <c r="AD1075" s="84">
        <f t="shared" si="586"/>
        <v>0</v>
      </c>
    </row>
    <row r="1076" spans="1:30" ht="18" x14ac:dyDescent="0.2">
      <c r="A1076" s="74"/>
      <c r="B1076" s="75"/>
      <c r="C1076" s="75"/>
      <c r="D1076" s="75" t="s">
        <v>425</v>
      </c>
      <c r="E1076" s="75" t="s">
        <v>426</v>
      </c>
      <c r="F1076" s="75"/>
      <c r="G1076" s="75"/>
      <c r="H1076" s="75"/>
      <c r="I1076" s="76"/>
      <c r="J1076" s="39">
        <v>21</v>
      </c>
      <c r="K1076" s="39">
        <v>250</v>
      </c>
      <c r="L1076" s="21">
        <f t="shared" si="617"/>
        <v>5250</v>
      </c>
      <c r="M1076" s="39">
        <v>2</v>
      </c>
      <c r="N1076" s="13" t="s">
        <v>52</v>
      </c>
      <c r="O1076" s="13" t="s">
        <v>79</v>
      </c>
      <c r="P1076" s="13" t="s">
        <v>54</v>
      </c>
      <c r="Q1076" s="13">
        <v>85</v>
      </c>
      <c r="R1076" s="13"/>
      <c r="S1076" s="16">
        <v>7900</v>
      </c>
      <c r="T1076" s="13">
        <v>50</v>
      </c>
      <c r="U1076" s="17">
        <v>0.93</v>
      </c>
      <c r="V1076" s="14">
        <f t="shared" si="618"/>
        <v>624495</v>
      </c>
      <c r="W1076" s="14">
        <f t="shared" si="619"/>
        <v>47005</v>
      </c>
      <c r="X1076" s="14">
        <f t="shared" si="620"/>
        <v>52255</v>
      </c>
      <c r="Y1076" s="14"/>
      <c r="Z1076" s="14"/>
      <c r="AA1076" s="14">
        <f t="shared" si="621"/>
        <v>52255</v>
      </c>
      <c r="AB1076" s="18">
        <v>2.0000000000000001E-4</v>
      </c>
      <c r="AC1076" s="86"/>
      <c r="AD1076" s="84"/>
    </row>
    <row r="1077" spans="1:30" ht="18" x14ac:dyDescent="0.2">
      <c r="A1077" s="74"/>
      <c r="B1077" s="75"/>
      <c r="C1077" s="75"/>
      <c r="D1077" s="75" t="s">
        <v>427</v>
      </c>
      <c r="E1077" s="75"/>
      <c r="F1077" s="75"/>
      <c r="G1077" s="75"/>
      <c r="H1077" s="75"/>
      <c r="I1077" s="76"/>
      <c r="J1077" s="39">
        <v>67</v>
      </c>
      <c r="K1077" s="39">
        <v>250</v>
      </c>
      <c r="L1077" s="21">
        <f t="shared" si="617"/>
        <v>16750</v>
      </c>
      <c r="M1077" s="39">
        <v>2</v>
      </c>
      <c r="N1077" s="13">
        <v>100</v>
      </c>
      <c r="O1077" s="13" t="s">
        <v>109</v>
      </c>
      <c r="P1077" s="13" t="s">
        <v>54</v>
      </c>
      <c r="Q1077" s="13">
        <v>268.3</v>
      </c>
      <c r="R1077" s="13"/>
      <c r="S1077" s="16">
        <v>8650</v>
      </c>
      <c r="T1077" s="13">
        <v>30</v>
      </c>
      <c r="U1077" s="17">
        <v>0.76</v>
      </c>
      <c r="V1077" s="14">
        <f t="shared" si="618"/>
        <v>1763804.2</v>
      </c>
      <c r="W1077" s="14">
        <f t="shared" si="619"/>
        <v>556990.80000000005</v>
      </c>
      <c r="X1077" s="14">
        <f t="shared" si="620"/>
        <v>573740.80000000005</v>
      </c>
      <c r="Y1077" s="14"/>
      <c r="Z1077" s="14"/>
      <c r="AA1077" s="14">
        <f t="shared" si="621"/>
        <v>573740.80000000005</v>
      </c>
      <c r="AB1077" s="18">
        <v>2.0000000000000001E-4</v>
      </c>
      <c r="AC1077" s="86"/>
      <c r="AD1077" s="84"/>
    </row>
    <row r="1078" spans="1:30" ht="18" x14ac:dyDescent="0.2">
      <c r="A1078" s="39"/>
      <c r="B1078" s="39"/>
      <c r="C1078" s="39"/>
      <c r="D1078" s="39"/>
      <c r="E1078" s="39"/>
      <c r="F1078" s="39"/>
      <c r="G1078" s="39"/>
      <c r="H1078" s="39"/>
      <c r="I1078" s="39"/>
      <c r="J1078" s="39">
        <v>18</v>
      </c>
      <c r="K1078" s="51">
        <v>250</v>
      </c>
      <c r="L1078" s="21">
        <f t="shared" si="617"/>
        <v>4500</v>
      </c>
      <c r="M1078" s="39"/>
      <c r="N1078" s="51">
        <v>504</v>
      </c>
      <c r="O1078" s="51" t="s">
        <v>109</v>
      </c>
      <c r="P1078" s="39" t="s">
        <v>428</v>
      </c>
      <c r="Q1078" s="51">
        <v>70</v>
      </c>
      <c r="R1078" s="51"/>
      <c r="S1078" s="51">
        <v>2650</v>
      </c>
      <c r="T1078" s="51">
        <v>22</v>
      </c>
      <c r="U1078" s="17">
        <v>0.34</v>
      </c>
      <c r="V1078" s="14">
        <f t="shared" si="618"/>
        <v>63070.000000000007</v>
      </c>
      <c r="W1078" s="14">
        <f t="shared" si="619"/>
        <v>122430</v>
      </c>
      <c r="X1078" s="14">
        <f t="shared" si="620"/>
        <v>126930</v>
      </c>
      <c r="Y1078" s="39"/>
      <c r="Z1078" s="39"/>
      <c r="AA1078" s="14">
        <f t="shared" si="621"/>
        <v>126930</v>
      </c>
      <c r="AB1078" s="18">
        <v>3.0000000000000001E-3</v>
      </c>
      <c r="AC1078" s="86">
        <f t="shared" ref="AC1078" si="622">AA1078*AB1078</f>
        <v>380.79</v>
      </c>
      <c r="AD1078" s="84">
        <f t="shared" si="586"/>
        <v>380.79</v>
      </c>
    </row>
    <row r="1079" spans="1:30" ht="18" x14ac:dyDescent="0.2">
      <c r="A1079" s="39"/>
      <c r="B1079" s="39"/>
      <c r="C1079" s="39"/>
      <c r="D1079" s="39"/>
      <c r="E1079" s="39"/>
      <c r="F1079" s="39"/>
      <c r="G1079" s="39"/>
      <c r="H1079" s="39"/>
      <c r="I1079" s="39"/>
      <c r="J1079" s="39">
        <v>15</v>
      </c>
      <c r="K1079" s="39">
        <v>250</v>
      </c>
      <c r="L1079" s="21">
        <f t="shared" si="617"/>
        <v>3750</v>
      </c>
      <c r="M1079" s="39">
        <v>2</v>
      </c>
      <c r="N1079" s="13">
        <v>504</v>
      </c>
      <c r="O1079" s="13" t="s">
        <v>109</v>
      </c>
      <c r="P1079" s="13" t="s">
        <v>78</v>
      </c>
      <c r="Q1079" s="13">
        <v>59.5</v>
      </c>
      <c r="R1079" s="13"/>
      <c r="S1079" s="16">
        <v>2650</v>
      </c>
      <c r="T1079" s="13">
        <v>10</v>
      </c>
      <c r="U1079" s="17">
        <v>0.1</v>
      </c>
      <c r="V1079" s="14">
        <f t="shared" si="618"/>
        <v>15767.5</v>
      </c>
      <c r="W1079" s="14">
        <f t="shared" si="619"/>
        <v>141907.5</v>
      </c>
      <c r="X1079" s="14">
        <f t="shared" si="620"/>
        <v>145657.5</v>
      </c>
      <c r="Y1079" s="14"/>
      <c r="Z1079" s="14"/>
      <c r="AA1079" s="14">
        <f t="shared" si="621"/>
        <v>145657.5</v>
      </c>
      <c r="AB1079" s="18">
        <v>2.0000000000000001E-4</v>
      </c>
      <c r="AC1079" s="74"/>
      <c r="AD1079" s="84"/>
    </row>
    <row r="1080" spans="1:30" ht="18" x14ac:dyDescent="0.2">
      <c r="A1080" s="78" t="s">
        <v>429</v>
      </c>
      <c r="B1080" s="75"/>
      <c r="C1080" s="75"/>
      <c r="D1080" s="75"/>
      <c r="E1080" s="76"/>
      <c r="F1080" s="75"/>
      <c r="G1080" s="75"/>
      <c r="H1080" s="75"/>
      <c r="I1080" s="76"/>
      <c r="J1080" s="39">
        <v>32</v>
      </c>
      <c r="K1080" s="39">
        <v>250</v>
      </c>
      <c r="L1080" s="21">
        <f t="shared" ref="L1080" si="623">J1080*K1080</f>
        <v>8000</v>
      </c>
      <c r="M1080" s="39">
        <v>2</v>
      </c>
      <c r="N1080" s="13">
        <v>100</v>
      </c>
      <c r="O1080" s="13" t="s">
        <v>79</v>
      </c>
      <c r="P1080" s="13" t="s">
        <v>54</v>
      </c>
      <c r="Q1080" s="13">
        <v>126</v>
      </c>
      <c r="R1080" s="13"/>
      <c r="S1080" s="16">
        <v>7900</v>
      </c>
      <c r="T1080" s="13">
        <v>29</v>
      </c>
      <c r="U1080" s="17">
        <v>0.93</v>
      </c>
      <c r="V1080" s="14">
        <f t="shared" si="618"/>
        <v>925722</v>
      </c>
      <c r="W1080" s="14">
        <f t="shared" si="619"/>
        <v>69678</v>
      </c>
      <c r="X1080" s="14">
        <f t="shared" ref="X1080" si="624">L1080+W1080</f>
        <v>77678</v>
      </c>
      <c r="Y1080" s="14"/>
      <c r="Z1080" s="14"/>
      <c r="AA1080" s="14">
        <f t="shared" ref="AA1080" si="625">X1080-Z1080</f>
        <v>77678</v>
      </c>
      <c r="AB1080" s="18">
        <v>2.0000000000000001E-4</v>
      </c>
      <c r="AC1080" s="74"/>
      <c r="AD1080" s="84"/>
    </row>
    <row r="1081" spans="1:30" ht="18" x14ac:dyDescent="0.2">
      <c r="A1081" s="39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74"/>
      <c r="AD1081" s="84">
        <f t="shared" si="586"/>
        <v>0</v>
      </c>
    </row>
    <row r="1082" spans="1:30" ht="18" x14ac:dyDescent="0.2">
      <c r="A1082" s="152" t="s">
        <v>432</v>
      </c>
      <c r="B1082" s="153"/>
      <c r="C1082" s="153"/>
      <c r="D1082" s="153"/>
      <c r="E1082" s="153"/>
      <c r="F1082" s="153"/>
      <c r="G1082" s="153"/>
      <c r="H1082" s="153"/>
      <c r="I1082" s="153"/>
      <c r="J1082" s="153"/>
      <c r="K1082" s="153"/>
      <c r="L1082" s="153"/>
      <c r="M1082" s="153"/>
      <c r="N1082" s="153"/>
      <c r="O1082" s="153"/>
      <c r="P1082" s="153"/>
      <c r="Q1082" s="153"/>
      <c r="R1082" s="153"/>
      <c r="S1082" s="153"/>
      <c r="T1082" s="153"/>
      <c r="U1082" s="153"/>
      <c r="V1082" s="153"/>
      <c r="W1082" s="153"/>
      <c r="X1082" s="153"/>
      <c r="Y1082" s="153"/>
      <c r="Z1082" s="153"/>
      <c r="AA1082" s="153"/>
      <c r="AB1082" s="153"/>
      <c r="AC1082" s="153"/>
      <c r="AD1082" s="92"/>
    </row>
    <row r="1083" spans="1:30" ht="18" x14ac:dyDescent="0.2">
      <c r="A1083" s="39">
        <v>110</v>
      </c>
      <c r="B1083" s="39">
        <v>49409</v>
      </c>
      <c r="C1083" s="39">
        <v>3</v>
      </c>
      <c r="D1083" s="39">
        <v>1824</v>
      </c>
      <c r="E1083" s="39" t="s">
        <v>205</v>
      </c>
      <c r="F1083" s="39">
        <v>2</v>
      </c>
      <c r="G1083" s="39">
        <v>6</v>
      </c>
      <c r="H1083" s="39">
        <v>2</v>
      </c>
      <c r="I1083" s="39">
        <v>41</v>
      </c>
      <c r="J1083" s="100">
        <f>(G1083*400)+(H1083*100)+I1083</f>
        <v>2641</v>
      </c>
      <c r="K1083" s="39">
        <v>880</v>
      </c>
      <c r="L1083" s="21">
        <f t="shared" ref="L1083:L1084" si="626">J1083*K1083</f>
        <v>2324080</v>
      </c>
      <c r="M1083" s="39"/>
      <c r="N1083" s="13" t="s">
        <v>51</v>
      </c>
      <c r="O1083" s="13"/>
      <c r="P1083" s="13"/>
      <c r="Q1083" s="13"/>
      <c r="R1083" s="13"/>
      <c r="S1083" s="13"/>
      <c r="T1083" s="13"/>
      <c r="U1083" s="13"/>
      <c r="V1083" s="13">
        <f>Q1083*S1083*U1083</f>
        <v>0</v>
      </c>
      <c r="W1083" s="13">
        <f>Q1083*S1083-V1083</f>
        <v>0</v>
      </c>
      <c r="X1083" s="14">
        <f t="shared" ref="X1083:X1084" si="627">L1083+W1083</f>
        <v>2324080</v>
      </c>
      <c r="Y1083" s="14"/>
      <c r="Z1083" s="14"/>
      <c r="AA1083" s="14">
        <f t="shared" ref="AA1083:AA1084" si="628">X1083-Z1083</f>
        <v>2324080</v>
      </c>
      <c r="AB1083" s="15"/>
      <c r="AC1083" s="87"/>
      <c r="AD1083" s="84">
        <f t="shared" si="586"/>
        <v>0</v>
      </c>
    </row>
    <row r="1084" spans="1:30" ht="18" x14ac:dyDescent="0.2">
      <c r="A1084" s="39"/>
      <c r="B1084" s="39"/>
      <c r="C1084" s="39"/>
      <c r="D1084" s="39"/>
      <c r="E1084" s="39"/>
      <c r="F1084" s="39"/>
      <c r="G1084" s="39"/>
      <c r="H1084" s="39"/>
      <c r="I1084" s="39"/>
      <c r="J1084" s="39">
        <v>7.2</v>
      </c>
      <c r="K1084" s="39">
        <v>880</v>
      </c>
      <c r="L1084" s="21">
        <f t="shared" si="626"/>
        <v>6336</v>
      </c>
      <c r="M1084" s="39">
        <v>2</v>
      </c>
      <c r="N1084" s="13">
        <v>528</v>
      </c>
      <c r="O1084" s="13" t="s">
        <v>79</v>
      </c>
      <c r="P1084" s="13" t="s">
        <v>56</v>
      </c>
      <c r="Q1084" s="13">
        <v>28.8</v>
      </c>
      <c r="R1084" s="13"/>
      <c r="S1084" s="16">
        <v>2200</v>
      </c>
      <c r="T1084" s="13">
        <v>10</v>
      </c>
      <c r="U1084" s="17">
        <v>0.4</v>
      </c>
      <c r="V1084" s="14">
        <f>Q1084*S1084*U1084</f>
        <v>25344</v>
      </c>
      <c r="W1084" s="14">
        <f>Q1084*S1084-V1084</f>
        <v>38016</v>
      </c>
      <c r="X1084" s="14">
        <f t="shared" si="627"/>
        <v>44352</v>
      </c>
      <c r="Y1084" s="14"/>
      <c r="Z1084" s="14"/>
      <c r="AA1084" s="14">
        <f t="shared" si="628"/>
        <v>44352</v>
      </c>
      <c r="AB1084" s="18">
        <v>2.0000000000000001E-4</v>
      </c>
      <c r="AC1084" s="86"/>
      <c r="AD1084" s="84"/>
    </row>
    <row r="1085" spans="1:30" ht="18" x14ac:dyDescent="0.2">
      <c r="A1085" s="39"/>
      <c r="B1085" s="39"/>
      <c r="C1085" s="39"/>
      <c r="D1085" s="39"/>
      <c r="E1085" s="39"/>
      <c r="F1085" s="39"/>
      <c r="G1085" s="39"/>
      <c r="H1085" s="39"/>
      <c r="I1085" s="39"/>
      <c r="J1085" s="19">
        <v>11.5</v>
      </c>
      <c r="K1085" s="19">
        <v>880</v>
      </c>
      <c r="L1085" s="21">
        <f>J1085*K1085</f>
        <v>10120</v>
      </c>
      <c r="M1085" s="19">
        <v>2</v>
      </c>
      <c r="N1085" s="19"/>
      <c r="O1085" s="19"/>
      <c r="P1085" s="72" t="s">
        <v>83</v>
      </c>
      <c r="Q1085" s="19">
        <v>45.99</v>
      </c>
      <c r="R1085" s="19"/>
      <c r="S1085" s="19"/>
      <c r="T1085" s="19">
        <v>0</v>
      </c>
      <c r="U1085" s="19">
        <v>0</v>
      </c>
      <c r="V1085" s="21">
        <f>Q1085*S1085*U1085</f>
        <v>0</v>
      </c>
      <c r="W1085" s="21">
        <f>Q1085*S1085-V1085</f>
        <v>0</v>
      </c>
      <c r="X1085" s="21">
        <f>L1085+W1085</f>
        <v>10120</v>
      </c>
      <c r="Y1085" s="19"/>
      <c r="Z1085" s="19"/>
      <c r="AA1085" s="21">
        <f>X1085-Z1085</f>
        <v>10120</v>
      </c>
      <c r="AB1085" s="27">
        <v>3.0000000000000001E-3</v>
      </c>
      <c r="AC1085" s="86">
        <f>AA1085*AB1085</f>
        <v>30.36</v>
      </c>
      <c r="AD1085" s="84">
        <f t="shared" si="586"/>
        <v>30.36</v>
      </c>
    </row>
    <row r="1086" spans="1:30" ht="18" x14ac:dyDescent="0.2">
      <c r="A1086" s="39"/>
      <c r="B1086" s="39"/>
      <c r="C1086" s="39"/>
      <c r="D1086" s="39"/>
      <c r="E1086" s="39"/>
      <c r="F1086" s="39"/>
      <c r="G1086" s="39"/>
      <c r="H1086" s="39"/>
      <c r="I1086" s="39"/>
      <c r="J1086" s="19"/>
      <c r="K1086" s="19"/>
      <c r="L1086" s="21"/>
      <c r="M1086" s="19"/>
      <c r="N1086" s="19"/>
      <c r="O1086" s="19"/>
      <c r="P1086" s="72"/>
      <c r="Q1086" s="19"/>
      <c r="R1086" s="19"/>
      <c r="S1086" s="19"/>
      <c r="T1086" s="19"/>
      <c r="U1086" s="19"/>
      <c r="V1086" s="21"/>
      <c r="W1086" s="21"/>
      <c r="X1086" s="21"/>
      <c r="Y1086" s="19"/>
      <c r="Z1086" s="19"/>
      <c r="AA1086" s="21"/>
      <c r="AB1086" s="27"/>
      <c r="AC1086" s="86"/>
      <c r="AD1086" s="84"/>
    </row>
    <row r="1087" spans="1:30" ht="18" x14ac:dyDescent="0.2">
      <c r="A1087" s="39"/>
      <c r="B1087" s="39"/>
      <c r="C1087" s="39"/>
      <c r="D1087" s="39"/>
      <c r="E1087" s="39"/>
      <c r="F1087" s="39"/>
      <c r="G1087" s="39"/>
      <c r="H1087" s="39"/>
      <c r="I1087" s="39"/>
      <c r="J1087" s="19"/>
      <c r="K1087" s="19"/>
      <c r="L1087" s="21"/>
      <c r="M1087" s="19"/>
      <c r="N1087" s="19"/>
      <c r="O1087" s="19"/>
      <c r="P1087" s="72"/>
      <c r="Q1087" s="19"/>
      <c r="R1087" s="19"/>
      <c r="S1087" s="19"/>
      <c r="T1087" s="19"/>
      <c r="U1087" s="19"/>
      <c r="V1087" s="21"/>
      <c r="W1087" s="21"/>
      <c r="X1087" s="21"/>
      <c r="Y1087" s="19"/>
      <c r="Z1087" s="19"/>
      <c r="AA1087" s="21"/>
      <c r="AB1087" s="27"/>
      <c r="AC1087" s="86"/>
      <c r="AD1087" s="84"/>
    </row>
    <row r="1088" spans="1:30" ht="18" x14ac:dyDescent="0.2">
      <c r="A1088" s="39"/>
      <c r="B1088" s="39"/>
      <c r="C1088" s="39"/>
      <c r="D1088" s="39"/>
      <c r="E1088" s="39"/>
      <c r="F1088" s="39"/>
      <c r="G1088" s="39"/>
      <c r="H1088" s="39"/>
      <c r="I1088" s="39"/>
      <c r="J1088" s="19"/>
      <c r="K1088" s="19"/>
      <c r="L1088" s="21"/>
      <c r="M1088" s="19"/>
      <c r="N1088" s="19"/>
      <c r="O1088" s="19"/>
      <c r="P1088" s="72"/>
      <c r="Q1088" s="19"/>
      <c r="R1088" s="19"/>
      <c r="S1088" s="19"/>
      <c r="T1088" s="19"/>
      <c r="U1088" s="19"/>
      <c r="V1088" s="21"/>
      <c r="W1088" s="21"/>
      <c r="X1088" s="21"/>
      <c r="Y1088" s="19"/>
      <c r="Z1088" s="19"/>
      <c r="AA1088" s="21"/>
      <c r="AB1088" s="27"/>
      <c r="AC1088" s="86"/>
      <c r="AD1088" s="84"/>
    </row>
    <row r="1089" spans="1:30" ht="18" x14ac:dyDescent="0.2">
      <c r="A1089" s="39"/>
      <c r="B1089" s="39"/>
      <c r="C1089" s="39"/>
      <c r="D1089" s="39"/>
      <c r="E1089" s="39"/>
      <c r="F1089" s="39"/>
      <c r="G1089" s="39"/>
      <c r="H1089" s="39"/>
      <c r="I1089" s="39"/>
      <c r="J1089" s="39"/>
      <c r="K1089" s="51"/>
      <c r="L1089" s="21"/>
      <c r="M1089" s="39"/>
      <c r="N1089" s="51"/>
      <c r="O1089" s="51"/>
      <c r="P1089" s="39"/>
      <c r="Q1089" s="51"/>
      <c r="R1089" s="51"/>
      <c r="S1089" s="51"/>
      <c r="T1089" s="51"/>
      <c r="U1089" s="17"/>
      <c r="V1089" s="14"/>
      <c r="W1089" s="14"/>
      <c r="X1089" s="14"/>
      <c r="Y1089" s="39"/>
      <c r="Z1089" s="39"/>
      <c r="AA1089" s="14"/>
      <c r="AB1089" s="18"/>
      <c r="AC1089" s="74"/>
      <c r="AD1089" s="84"/>
    </row>
    <row r="1090" spans="1:30" ht="18" x14ac:dyDescent="0.2">
      <c r="A1090" s="152" t="s">
        <v>433</v>
      </c>
      <c r="B1090" s="153"/>
      <c r="C1090" s="153"/>
      <c r="D1090" s="153"/>
      <c r="E1090" s="153"/>
      <c r="F1090" s="153"/>
      <c r="G1090" s="153"/>
      <c r="H1090" s="153"/>
      <c r="I1090" s="153"/>
      <c r="J1090" s="153"/>
      <c r="K1090" s="153"/>
      <c r="L1090" s="153"/>
      <c r="M1090" s="153"/>
      <c r="N1090" s="153"/>
      <c r="O1090" s="153"/>
      <c r="P1090" s="153"/>
      <c r="Q1090" s="153"/>
      <c r="R1090" s="153"/>
      <c r="S1090" s="153"/>
      <c r="T1090" s="153"/>
      <c r="U1090" s="153"/>
      <c r="V1090" s="153"/>
      <c r="W1090" s="153"/>
      <c r="X1090" s="153"/>
      <c r="Y1090" s="153"/>
      <c r="Z1090" s="153"/>
      <c r="AA1090" s="153"/>
      <c r="AB1090" s="153"/>
      <c r="AC1090" s="153"/>
      <c r="AD1090" s="92"/>
    </row>
    <row r="1091" spans="1:30" ht="18" x14ac:dyDescent="0.2">
      <c r="A1091" s="39">
        <v>111</v>
      </c>
      <c r="B1091" s="39">
        <v>42836</v>
      </c>
      <c r="C1091" s="39">
        <v>506</v>
      </c>
      <c r="D1091" s="39">
        <v>1600</v>
      </c>
      <c r="E1091" s="39" t="s">
        <v>205</v>
      </c>
      <c r="F1091" s="39">
        <v>2</v>
      </c>
      <c r="G1091" s="39">
        <v>0</v>
      </c>
      <c r="H1091" s="39">
        <v>3</v>
      </c>
      <c r="I1091" s="39">
        <v>14</v>
      </c>
      <c r="J1091" s="16">
        <f>(G1091*400)+(H1091*100)+I1091</f>
        <v>314</v>
      </c>
      <c r="K1091" s="39">
        <v>300</v>
      </c>
      <c r="L1091" s="21">
        <f t="shared" ref="L1091:L1094" si="629">J1091*K1091</f>
        <v>94200</v>
      </c>
      <c r="M1091" s="39"/>
      <c r="N1091" s="13" t="s">
        <v>51</v>
      </c>
      <c r="O1091" s="13"/>
      <c r="P1091" s="13"/>
      <c r="Q1091" s="13"/>
      <c r="R1091" s="13"/>
      <c r="S1091" s="13"/>
      <c r="T1091" s="13"/>
      <c r="U1091" s="13"/>
      <c r="V1091" s="13">
        <f>Q1091*S1091*U1091</f>
        <v>0</v>
      </c>
      <c r="W1091" s="13">
        <f>Q1091*S1091-V1091</f>
        <v>0</v>
      </c>
      <c r="X1091" s="14">
        <f t="shared" ref="X1091:X1094" si="630">L1091+W1091</f>
        <v>94200</v>
      </c>
      <c r="Y1091" s="14"/>
      <c r="Z1091" s="14"/>
      <c r="AA1091" s="14">
        <f t="shared" ref="AA1091:AA1094" si="631">X1091-Z1091</f>
        <v>94200</v>
      </c>
      <c r="AB1091" s="15"/>
      <c r="AC1091" s="87"/>
      <c r="AD1091" s="84">
        <f t="shared" si="586"/>
        <v>0</v>
      </c>
    </row>
    <row r="1092" spans="1:30" ht="18" x14ac:dyDescent="0.2">
      <c r="A1092" s="39"/>
      <c r="B1092" s="39"/>
      <c r="C1092" s="39"/>
      <c r="D1092" s="39"/>
      <c r="E1092" s="39"/>
      <c r="F1092" s="39"/>
      <c r="G1092" s="39"/>
      <c r="H1092" s="39"/>
      <c r="I1092" s="39"/>
      <c r="J1092" s="39">
        <v>35.24</v>
      </c>
      <c r="K1092" s="39">
        <v>300</v>
      </c>
      <c r="L1092" s="21">
        <f t="shared" si="629"/>
        <v>10572</v>
      </c>
      <c r="M1092" s="39">
        <v>2</v>
      </c>
      <c r="N1092" s="13" t="s">
        <v>52</v>
      </c>
      <c r="O1092" s="13" t="s">
        <v>79</v>
      </c>
      <c r="P1092" s="13" t="s">
        <v>54</v>
      </c>
      <c r="Q1092" s="13">
        <v>140.97</v>
      </c>
      <c r="R1092" s="13"/>
      <c r="S1092" s="16">
        <v>7900</v>
      </c>
      <c r="T1092" s="13">
        <v>50</v>
      </c>
      <c r="U1092" s="17">
        <v>0.93</v>
      </c>
      <c r="V1092" s="14">
        <f>Q1092*S1092*U1092</f>
        <v>1035706.5900000001</v>
      </c>
      <c r="W1092" s="14">
        <f>Q1092*S1092-V1092</f>
        <v>77956.409999999916</v>
      </c>
      <c r="X1092" s="14">
        <f t="shared" si="630"/>
        <v>88528.409999999916</v>
      </c>
      <c r="Y1092" s="14"/>
      <c r="Z1092" s="14"/>
      <c r="AA1092" s="14">
        <f t="shared" si="631"/>
        <v>88528.409999999916</v>
      </c>
      <c r="AB1092" s="18">
        <v>2.0000000000000001E-4</v>
      </c>
      <c r="AC1092" s="86"/>
      <c r="AD1092" s="84"/>
    </row>
    <row r="1093" spans="1:30" ht="18" x14ac:dyDescent="0.2">
      <c r="A1093" s="39"/>
      <c r="B1093" s="39"/>
      <c r="C1093" s="39"/>
      <c r="D1093" s="39"/>
      <c r="E1093" s="39"/>
      <c r="F1093" s="39"/>
      <c r="G1093" s="39"/>
      <c r="H1093" s="39"/>
      <c r="I1093" s="39"/>
      <c r="J1093" s="39">
        <v>40</v>
      </c>
      <c r="K1093" s="39">
        <v>300</v>
      </c>
      <c r="L1093" s="21">
        <f t="shared" si="629"/>
        <v>12000</v>
      </c>
      <c r="M1093" s="39">
        <v>2</v>
      </c>
      <c r="N1093" s="13">
        <v>504</v>
      </c>
      <c r="O1093" s="13" t="s">
        <v>79</v>
      </c>
      <c r="P1093" s="13" t="s">
        <v>120</v>
      </c>
      <c r="Q1093" s="13">
        <v>160</v>
      </c>
      <c r="R1093" s="13"/>
      <c r="S1093" s="16">
        <v>2200</v>
      </c>
      <c r="T1093" s="13">
        <v>10</v>
      </c>
      <c r="U1093" s="17">
        <v>0.4</v>
      </c>
      <c r="V1093" s="14">
        <f>Q1093*S1093*U1093</f>
        <v>140800</v>
      </c>
      <c r="W1093" s="14">
        <f>Q1093*S1093-V1093</f>
        <v>211200</v>
      </c>
      <c r="X1093" s="14">
        <f t="shared" si="630"/>
        <v>223200</v>
      </c>
      <c r="Y1093" s="14"/>
      <c r="Z1093" s="14"/>
      <c r="AA1093" s="14">
        <f t="shared" si="631"/>
        <v>223200</v>
      </c>
      <c r="AB1093" s="18">
        <v>2.0000000000000001E-4</v>
      </c>
      <c r="AC1093" s="86"/>
      <c r="AD1093" s="84"/>
    </row>
    <row r="1094" spans="1:30" ht="18" x14ac:dyDescent="0.2">
      <c r="A1094" s="39"/>
      <c r="B1094" s="39"/>
      <c r="C1094" s="39"/>
      <c r="D1094" s="39"/>
      <c r="E1094" s="39"/>
      <c r="F1094" s="39"/>
      <c r="G1094" s="39"/>
      <c r="H1094" s="39"/>
      <c r="I1094" s="39"/>
      <c r="J1094" s="39">
        <v>4.2</v>
      </c>
      <c r="K1094" s="39">
        <v>300</v>
      </c>
      <c r="L1094" s="21">
        <f t="shared" si="629"/>
        <v>1260</v>
      </c>
      <c r="M1094" s="39"/>
      <c r="N1094" s="51">
        <v>100</v>
      </c>
      <c r="O1094" s="51" t="s">
        <v>79</v>
      </c>
      <c r="P1094" s="39" t="s">
        <v>63</v>
      </c>
      <c r="Q1094" s="51">
        <v>16.75</v>
      </c>
      <c r="R1094" s="51"/>
      <c r="S1094" s="51">
        <v>6000</v>
      </c>
      <c r="T1094" s="51">
        <v>11</v>
      </c>
      <c r="U1094" s="17">
        <v>0.45</v>
      </c>
      <c r="V1094" s="14">
        <f>Q1094*S1094*U1094</f>
        <v>45225</v>
      </c>
      <c r="W1094" s="14">
        <f>Q1094*S1094-V1094</f>
        <v>55275</v>
      </c>
      <c r="X1094" s="14">
        <f t="shared" si="630"/>
        <v>56535</v>
      </c>
      <c r="Y1094" s="39"/>
      <c r="Z1094" s="39"/>
      <c r="AA1094" s="14">
        <f t="shared" si="631"/>
        <v>56535</v>
      </c>
      <c r="AB1094" s="18">
        <v>3.0000000000000001E-3</v>
      </c>
      <c r="AC1094" s="86">
        <f>AA1094*AB1094</f>
        <v>169.60499999999999</v>
      </c>
      <c r="AD1094" s="84">
        <f t="shared" si="586"/>
        <v>169.60499999999999</v>
      </c>
    </row>
    <row r="1095" spans="1:30" ht="15" hidden="1" customHeight="1" x14ac:dyDescent="0.2">
      <c r="A1095" s="39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21"/>
      <c r="M1095" s="39"/>
      <c r="N1095" s="13"/>
      <c r="O1095" s="13"/>
      <c r="P1095" s="13"/>
      <c r="Q1095" s="13"/>
      <c r="R1095" s="13"/>
      <c r="S1095" s="16"/>
      <c r="T1095" s="13"/>
      <c r="U1095" s="17"/>
      <c r="V1095" s="14"/>
      <c r="W1095" s="14"/>
      <c r="X1095" s="14"/>
      <c r="Y1095" s="14"/>
      <c r="Z1095" s="14"/>
      <c r="AA1095" s="14"/>
      <c r="AB1095" s="18"/>
      <c r="AC1095" s="74"/>
      <c r="AD1095" s="84">
        <f t="shared" si="586"/>
        <v>0</v>
      </c>
    </row>
    <row r="1096" spans="1:30" ht="18" x14ac:dyDescent="0.2">
      <c r="A1096" s="152" t="s">
        <v>455</v>
      </c>
      <c r="B1096" s="153"/>
      <c r="C1096" s="153"/>
      <c r="D1096" s="153"/>
      <c r="E1096" s="153"/>
      <c r="F1096" s="153"/>
      <c r="G1096" s="153"/>
      <c r="H1096" s="153"/>
      <c r="I1096" s="153"/>
      <c r="J1096" s="153"/>
      <c r="K1096" s="153"/>
      <c r="L1096" s="153"/>
      <c r="M1096" s="153"/>
      <c r="N1096" s="153"/>
      <c r="O1096" s="153"/>
      <c r="P1096" s="153"/>
      <c r="Q1096" s="153"/>
      <c r="R1096" s="153"/>
      <c r="S1096" s="153"/>
      <c r="T1096" s="153"/>
      <c r="U1096" s="153"/>
      <c r="V1096" s="153"/>
      <c r="W1096" s="153"/>
      <c r="X1096" s="153"/>
      <c r="Y1096" s="153"/>
      <c r="Z1096" s="153"/>
      <c r="AA1096" s="153"/>
      <c r="AB1096" s="153"/>
      <c r="AC1096" s="153"/>
      <c r="AD1096" s="92"/>
    </row>
    <row r="1097" spans="1:30" ht="18" x14ac:dyDescent="0.2">
      <c r="A1097" s="39">
        <v>112</v>
      </c>
      <c r="B1097" s="39">
        <v>47830</v>
      </c>
      <c r="C1097" s="39">
        <v>553</v>
      </c>
      <c r="D1097" s="39">
        <v>1759</v>
      </c>
      <c r="E1097" s="39" t="s">
        <v>205</v>
      </c>
      <c r="F1097" s="39">
        <v>2</v>
      </c>
      <c r="G1097" s="39">
        <v>2</v>
      </c>
      <c r="H1097" s="39">
        <v>1</v>
      </c>
      <c r="I1097" s="39">
        <v>10</v>
      </c>
      <c r="J1097" s="16">
        <f>(G1097*400)+(H1097*100)+I1097</f>
        <v>910</v>
      </c>
      <c r="K1097" s="39">
        <v>1000</v>
      </c>
      <c r="L1097" s="21">
        <f t="shared" ref="L1097:L1100" si="632">J1097*K1097</f>
        <v>910000</v>
      </c>
      <c r="M1097" s="39"/>
      <c r="N1097" s="13" t="s">
        <v>51</v>
      </c>
      <c r="O1097" s="13"/>
      <c r="P1097" s="13"/>
      <c r="Q1097" s="13"/>
      <c r="R1097" s="13"/>
      <c r="S1097" s="13"/>
      <c r="T1097" s="13"/>
      <c r="U1097" s="13"/>
      <c r="V1097" s="13">
        <f>Q1097*S1097*U1097</f>
        <v>0</v>
      </c>
      <c r="W1097" s="13">
        <f>Q1097*S1097-V1097</f>
        <v>0</v>
      </c>
      <c r="X1097" s="14">
        <f t="shared" ref="X1097:X1100" si="633">L1097+W1097</f>
        <v>910000</v>
      </c>
      <c r="Y1097" s="14"/>
      <c r="Z1097" s="14"/>
      <c r="AA1097" s="14">
        <f t="shared" ref="AA1097:AA1100" si="634">X1097-Z1097</f>
        <v>910000</v>
      </c>
      <c r="AB1097" s="15"/>
      <c r="AC1097" s="87"/>
      <c r="AD1097" s="84">
        <f t="shared" ref="AD1097:AD1122" si="635">AA1097*AB1097</f>
        <v>0</v>
      </c>
    </row>
    <row r="1098" spans="1:30" ht="18" x14ac:dyDescent="0.2">
      <c r="A1098" s="74"/>
      <c r="B1098" s="75" t="s">
        <v>434</v>
      </c>
      <c r="C1098" s="75"/>
      <c r="D1098" s="75"/>
      <c r="E1098" s="75"/>
      <c r="F1098" s="75"/>
      <c r="G1098" s="75"/>
      <c r="H1098" s="75"/>
      <c r="I1098" s="76"/>
      <c r="J1098" s="39">
        <v>48.75</v>
      </c>
      <c r="K1098" s="39">
        <v>1000</v>
      </c>
      <c r="L1098" s="21">
        <f t="shared" si="632"/>
        <v>48750</v>
      </c>
      <c r="M1098" s="39">
        <v>2</v>
      </c>
      <c r="N1098" s="13" t="s">
        <v>52</v>
      </c>
      <c r="O1098" s="13" t="s">
        <v>53</v>
      </c>
      <c r="P1098" s="13" t="s">
        <v>54</v>
      </c>
      <c r="Q1098" s="13">
        <v>195</v>
      </c>
      <c r="R1098" s="13"/>
      <c r="S1098" s="16">
        <v>6900</v>
      </c>
      <c r="T1098" s="13">
        <v>50</v>
      </c>
      <c r="U1098" s="17">
        <v>0.85</v>
      </c>
      <c r="V1098" s="14">
        <f>Q1098*S1098*U1098</f>
        <v>1143675</v>
      </c>
      <c r="W1098" s="14">
        <f>Q1098*S1098-V1098</f>
        <v>201825</v>
      </c>
      <c r="X1098" s="14">
        <f t="shared" si="633"/>
        <v>250575</v>
      </c>
      <c r="Y1098" s="14"/>
      <c r="Z1098" s="14"/>
      <c r="AA1098" s="14">
        <f t="shared" si="634"/>
        <v>250575</v>
      </c>
      <c r="AB1098" s="18">
        <v>2.0000000000000001E-4</v>
      </c>
      <c r="AC1098" s="86"/>
      <c r="AD1098" s="84"/>
    </row>
    <row r="1099" spans="1:30" ht="18" x14ac:dyDescent="0.2">
      <c r="A1099" s="39"/>
      <c r="B1099" s="39"/>
      <c r="C1099" s="39"/>
      <c r="D1099" s="39"/>
      <c r="E1099" s="39"/>
      <c r="F1099" s="39"/>
      <c r="G1099" s="39"/>
      <c r="H1099" s="39"/>
      <c r="I1099" s="39"/>
      <c r="J1099" s="39">
        <v>48.75</v>
      </c>
      <c r="K1099" s="39">
        <v>1000</v>
      </c>
      <c r="L1099" s="21">
        <f t="shared" si="632"/>
        <v>48750</v>
      </c>
      <c r="M1099" s="39">
        <v>2</v>
      </c>
      <c r="N1099" s="13">
        <v>528</v>
      </c>
      <c r="O1099" s="13" t="s">
        <v>79</v>
      </c>
      <c r="P1099" s="13" t="s">
        <v>56</v>
      </c>
      <c r="Q1099" s="13">
        <v>195</v>
      </c>
      <c r="R1099" s="13"/>
      <c r="S1099" s="16">
        <v>2150</v>
      </c>
      <c r="T1099" s="13">
        <v>10</v>
      </c>
      <c r="U1099" s="17">
        <v>0.4</v>
      </c>
      <c r="V1099" s="14">
        <f>Q1099*S1099*U1099</f>
        <v>167700</v>
      </c>
      <c r="W1099" s="14">
        <f>Q1099*S1099-V1099</f>
        <v>251550</v>
      </c>
      <c r="X1099" s="14">
        <f t="shared" si="633"/>
        <v>300300</v>
      </c>
      <c r="Y1099" s="14"/>
      <c r="Z1099" s="14"/>
      <c r="AA1099" s="14">
        <f t="shared" si="634"/>
        <v>300300</v>
      </c>
      <c r="AB1099" s="18">
        <v>1E-4</v>
      </c>
      <c r="AC1099" s="86"/>
      <c r="AD1099" s="84"/>
    </row>
    <row r="1100" spans="1:30" ht="18" x14ac:dyDescent="0.2">
      <c r="A1100" s="74"/>
      <c r="B1100" s="75" t="s">
        <v>435</v>
      </c>
      <c r="C1100" s="75"/>
      <c r="D1100" s="75"/>
      <c r="E1100" s="75"/>
      <c r="F1100" s="75"/>
      <c r="G1100" s="75"/>
      <c r="H1100" s="75"/>
      <c r="I1100" s="76"/>
      <c r="J1100" s="39">
        <v>37.6</v>
      </c>
      <c r="K1100" s="39">
        <v>1000</v>
      </c>
      <c r="L1100" s="21">
        <f t="shared" si="632"/>
        <v>37600</v>
      </c>
      <c r="M1100" s="39"/>
      <c r="N1100" s="51">
        <v>100</v>
      </c>
      <c r="O1100" s="51" t="s">
        <v>79</v>
      </c>
      <c r="P1100" s="39" t="s">
        <v>54</v>
      </c>
      <c r="Q1100" s="51">
        <v>150.38</v>
      </c>
      <c r="R1100" s="51"/>
      <c r="S1100" s="51">
        <v>6900</v>
      </c>
      <c r="T1100" s="51">
        <v>20</v>
      </c>
      <c r="U1100" s="17">
        <v>0.93</v>
      </c>
      <c r="V1100" s="14">
        <f>Q1100*S1100*U1100</f>
        <v>964988.46000000008</v>
      </c>
      <c r="W1100" s="14">
        <f>Q1100*S1100-V1100</f>
        <v>72633.539999999921</v>
      </c>
      <c r="X1100" s="14">
        <f t="shared" si="633"/>
        <v>110233.53999999992</v>
      </c>
      <c r="Y1100" s="39"/>
      <c r="Z1100" s="39"/>
      <c r="AA1100" s="14">
        <f t="shared" si="634"/>
        <v>110233.53999999992</v>
      </c>
      <c r="AB1100" s="18">
        <v>2.0000000000000001E-4</v>
      </c>
      <c r="AC1100" s="86"/>
      <c r="AD1100" s="84"/>
    </row>
    <row r="1101" spans="1:30" ht="18" x14ac:dyDescent="0.2">
      <c r="A1101" s="39"/>
      <c r="B1101" s="39"/>
      <c r="C1101" s="39"/>
      <c r="D1101" s="39"/>
      <c r="E1101" s="39"/>
      <c r="F1101" s="39"/>
      <c r="G1101" s="39"/>
      <c r="H1101" s="39"/>
      <c r="I1101" s="39"/>
      <c r="J1101" s="39">
        <v>39</v>
      </c>
      <c r="K1101" s="39">
        <v>1000</v>
      </c>
      <c r="L1101" s="21">
        <f t="shared" ref="L1101:L1106" si="636">J1101*K1101</f>
        <v>39000</v>
      </c>
      <c r="M1101" s="39"/>
      <c r="N1101" s="13">
        <v>528</v>
      </c>
      <c r="O1101" s="13" t="s">
        <v>79</v>
      </c>
      <c r="P1101" s="13" t="s">
        <v>56</v>
      </c>
      <c r="Q1101" s="13">
        <v>156</v>
      </c>
      <c r="R1101" s="13"/>
      <c r="S1101" s="16">
        <v>2150</v>
      </c>
      <c r="T1101" s="13">
        <v>10</v>
      </c>
      <c r="U1101" s="17">
        <v>0.4</v>
      </c>
      <c r="V1101" s="14">
        <f t="shared" ref="V1101:V1106" si="637">Q1101*S1101*U1101</f>
        <v>134160</v>
      </c>
      <c r="W1101" s="14">
        <f t="shared" ref="W1101:W1106" si="638">Q1101*S1101-V1101</f>
        <v>201240</v>
      </c>
      <c r="X1101" s="14">
        <f t="shared" ref="X1101:X1106" si="639">L1101+W1101</f>
        <v>240240</v>
      </c>
      <c r="Y1101" s="14"/>
      <c r="Z1101" s="14"/>
      <c r="AA1101" s="14">
        <f t="shared" ref="AA1101:AA1106" si="640">X1101-Z1101</f>
        <v>240240</v>
      </c>
      <c r="AB1101" s="18">
        <v>1E-4</v>
      </c>
      <c r="AC1101" s="74"/>
      <c r="AD1101" s="84"/>
    </row>
    <row r="1102" spans="1:30" ht="18" x14ac:dyDescent="0.2">
      <c r="A1102" s="39"/>
      <c r="B1102" s="39"/>
      <c r="C1102" s="39"/>
      <c r="D1102" s="39"/>
      <c r="E1102" s="39"/>
      <c r="F1102" s="39"/>
      <c r="G1102" s="39"/>
      <c r="H1102" s="39"/>
      <c r="I1102" s="39"/>
      <c r="J1102" s="39">
        <v>11.88</v>
      </c>
      <c r="K1102" s="39">
        <v>1000</v>
      </c>
      <c r="L1102" s="21">
        <f t="shared" si="636"/>
        <v>11880</v>
      </c>
      <c r="M1102" s="39"/>
      <c r="N1102" s="13">
        <v>528</v>
      </c>
      <c r="O1102" s="13" t="s">
        <v>79</v>
      </c>
      <c r="P1102" s="13" t="s">
        <v>56</v>
      </c>
      <c r="Q1102" s="13">
        <v>47.5</v>
      </c>
      <c r="R1102" s="13"/>
      <c r="S1102" s="16">
        <v>2150</v>
      </c>
      <c r="T1102" s="13">
        <v>10</v>
      </c>
      <c r="U1102" s="17">
        <v>0.4</v>
      </c>
      <c r="V1102" s="14">
        <f t="shared" si="637"/>
        <v>40850</v>
      </c>
      <c r="W1102" s="14">
        <f t="shared" si="638"/>
        <v>61275</v>
      </c>
      <c r="X1102" s="14">
        <f t="shared" si="639"/>
        <v>73155</v>
      </c>
      <c r="Y1102" s="14"/>
      <c r="Z1102" s="14"/>
      <c r="AA1102" s="14">
        <f t="shared" si="640"/>
        <v>73155</v>
      </c>
      <c r="AB1102" s="18">
        <v>1E-4</v>
      </c>
      <c r="AC1102" s="74"/>
      <c r="AD1102" s="84"/>
    </row>
    <row r="1103" spans="1:30" ht="18" x14ac:dyDescent="0.2">
      <c r="A1103" s="39"/>
      <c r="B1103" s="39"/>
      <c r="C1103" s="39"/>
      <c r="D1103" s="39"/>
      <c r="E1103" s="39"/>
      <c r="F1103" s="39"/>
      <c r="G1103" s="39"/>
      <c r="H1103" s="39"/>
      <c r="I1103" s="39"/>
      <c r="J1103" s="39">
        <v>20</v>
      </c>
      <c r="K1103" s="39">
        <v>1000</v>
      </c>
      <c r="L1103" s="21">
        <f t="shared" si="636"/>
        <v>20000</v>
      </c>
      <c r="M1103" s="39"/>
      <c r="N1103" s="13">
        <v>504</v>
      </c>
      <c r="O1103" s="13" t="s">
        <v>79</v>
      </c>
      <c r="P1103" s="13" t="s">
        <v>78</v>
      </c>
      <c r="Q1103" s="13">
        <v>80</v>
      </c>
      <c r="R1103" s="13"/>
      <c r="S1103" s="16">
        <v>2600</v>
      </c>
      <c r="T1103" s="13">
        <v>10</v>
      </c>
      <c r="U1103" s="17">
        <v>0.4</v>
      </c>
      <c r="V1103" s="14">
        <f t="shared" si="637"/>
        <v>83200</v>
      </c>
      <c r="W1103" s="14">
        <f t="shared" si="638"/>
        <v>124800</v>
      </c>
      <c r="X1103" s="14">
        <f t="shared" si="639"/>
        <v>144800</v>
      </c>
      <c r="Y1103" s="14"/>
      <c r="Z1103" s="14"/>
      <c r="AA1103" s="14">
        <f t="shared" si="640"/>
        <v>144800</v>
      </c>
      <c r="AB1103" s="18">
        <v>2.0000000000000001E-4</v>
      </c>
      <c r="AC1103" s="74"/>
      <c r="AD1103" s="84"/>
    </row>
    <row r="1104" spans="1:30" ht="18" x14ac:dyDescent="0.2">
      <c r="A1104" s="39"/>
      <c r="B1104" s="39"/>
      <c r="C1104" s="39"/>
      <c r="D1104" s="39"/>
      <c r="E1104" s="39"/>
      <c r="F1104" s="39"/>
      <c r="G1104" s="39"/>
      <c r="H1104" s="39"/>
      <c r="I1104" s="39"/>
      <c r="J1104" s="39">
        <v>20.25</v>
      </c>
      <c r="K1104" s="39">
        <v>1000</v>
      </c>
      <c r="L1104" s="21">
        <f t="shared" ref="L1104" si="641">J1104*K1104</f>
        <v>20250</v>
      </c>
      <c r="M1104" s="39"/>
      <c r="N1104" s="13">
        <v>504</v>
      </c>
      <c r="O1104" s="13" t="s">
        <v>79</v>
      </c>
      <c r="P1104" s="13" t="s">
        <v>78</v>
      </c>
      <c r="Q1104" s="13">
        <v>81</v>
      </c>
      <c r="R1104" s="13"/>
      <c r="S1104" s="16">
        <v>2600</v>
      </c>
      <c r="T1104" s="13">
        <v>10</v>
      </c>
      <c r="U1104" s="17">
        <v>0.4</v>
      </c>
      <c r="V1104" s="14">
        <f t="shared" ref="V1104" si="642">Q1104*S1104*U1104</f>
        <v>84240</v>
      </c>
      <c r="W1104" s="14">
        <f t="shared" ref="W1104" si="643">Q1104*S1104-V1104</f>
        <v>126360</v>
      </c>
      <c r="X1104" s="14">
        <f t="shared" ref="X1104" si="644">L1104+W1104</f>
        <v>146610</v>
      </c>
      <c r="Y1104" s="14"/>
      <c r="Z1104" s="14"/>
      <c r="AA1104" s="14">
        <f t="shared" ref="AA1104" si="645">X1104-Z1104</f>
        <v>146610</v>
      </c>
      <c r="AB1104" s="18">
        <v>2.0000000000000001E-4</v>
      </c>
      <c r="AC1104" s="74"/>
      <c r="AD1104" s="84"/>
    </row>
    <row r="1105" spans="1:30" ht="18" x14ac:dyDescent="0.2">
      <c r="A1105" s="39"/>
      <c r="B1105" s="39"/>
      <c r="C1105" s="39"/>
      <c r="D1105" s="39"/>
      <c r="E1105" s="39"/>
      <c r="F1105" s="39"/>
      <c r="G1105" s="39"/>
      <c r="H1105" s="39"/>
      <c r="I1105" s="39"/>
      <c r="J1105" s="39">
        <v>56.25</v>
      </c>
      <c r="K1105" s="39">
        <v>1000</v>
      </c>
      <c r="L1105" s="21">
        <f t="shared" si="636"/>
        <v>56250</v>
      </c>
      <c r="M1105" s="39"/>
      <c r="N1105" s="13">
        <v>528</v>
      </c>
      <c r="O1105" s="13" t="s">
        <v>79</v>
      </c>
      <c r="P1105" s="13" t="s">
        <v>56</v>
      </c>
      <c r="Q1105" s="13">
        <v>225</v>
      </c>
      <c r="R1105" s="13"/>
      <c r="S1105" s="16">
        <v>2150</v>
      </c>
      <c r="T1105" s="13">
        <v>10</v>
      </c>
      <c r="U1105" s="17">
        <v>0.4</v>
      </c>
      <c r="V1105" s="14">
        <f t="shared" si="637"/>
        <v>193500</v>
      </c>
      <c r="W1105" s="14">
        <f t="shared" si="638"/>
        <v>290250</v>
      </c>
      <c r="X1105" s="14">
        <f t="shared" si="639"/>
        <v>346500</v>
      </c>
      <c r="Y1105" s="14"/>
      <c r="Z1105" s="14"/>
      <c r="AA1105" s="14">
        <f t="shared" si="640"/>
        <v>346500</v>
      </c>
      <c r="AB1105" s="18">
        <v>1E-4</v>
      </c>
      <c r="AC1105" s="74"/>
      <c r="AD1105" s="84"/>
    </row>
    <row r="1106" spans="1:30" ht="18" x14ac:dyDescent="0.2">
      <c r="A1106" s="39"/>
      <c r="B1106" s="39"/>
      <c r="C1106" s="39"/>
      <c r="D1106" s="39"/>
      <c r="E1106" s="39"/>
      <c r="F1106" s="39"/>
      <c r="G1106" s="39"/>
      <c r="H1106" s="39"/>
      <c r="I1106" s="39"/>
      <c r="J1106" s="39">
        <v>7.7</v>
      </c>
      <c r="K1106" s="39">
        <v>1000</v>
      </c>
      <c r="L1106" s="21">
        <f t="shared" si="636"/>
        <v>7700</v>
      </c>
      <c r="M1106" s="39"/>
      <c r="N1106" s="13">
        <v>100</v>
      </c>
      <c r="O1106" s="13" t="s">
        <v>79</v>
      </c>
      <c r="P1106" s="13" t="s">
        <v>63</v>
      </c>
      <c r="Q1106" s="13">
        <v>30.78</v>
      </c>
      <c r="R1106" s="13"/>
      <c r="S1106" s="16">
        <v>2560</v>
      </c>
      <c r="T1106" s="13">
        <v>12</v>
      </c>
      <c r="U1106" s="17">
        <v>0.5</v>
      </c>
      <c r="V1106" s="14">
        <f t="shared" si="637"/>
        <v>39398.400000000001</v>
      </c>
      <c r="W1106" s="14">
        <f t="shared" si="638"/>
        <v>39398.400000000001</v>
      </c>
      <c r="X1106" s="14">
        <f t="shared" si="639"/>
        <v>47098.400000000001</v>
      </c>
      <c r="Y1106" s="14"/>
      <c r="Z1106" s="14"/>
      <c r="AA1106" s="14">
        <f t="shared" si="640"/>
        <v>47098.400000000001</v>
      </c>
      <c r="AB1106" s="18">
        <v>3.0000000000000001E-3</v>
      </c>
      <c r="AC1106" s="86">
        <f>AA1106*AB1106</f>
        <v>141.29519999999999</v>
      </c>
      <c r="AD1106" s="84">
        <f t="shared" si="635"/>
        <v>141.29519999999999</v>
      </c>
    </row>
    <row r="1107" spans="1:30" ht="18" x14ac:dyDescent="0.2">
      <c r="A1107" s="152" t="s">
        <v>437</v>
      </c>
      <c r="B1107" s="153"/>
      <c r="C1107" s="153"/>
      <c r="D1107" s="153"/>
      <c r="E1107" s="153"/>
      <c r="F1107" s="153"/>
      <c r="G1107" s="153"/>
      <c r="H1107" s="153"/>
      <c r="I1107" s="153"/>
      <c r="J1107" s="153"/>
      <c r="K1107" s="153"/>
      <c r="L1107" s="153"/>
      <c r="M1107" s="153"/>
      <c r="N1107" s="153"/>
      <c r="O1107" s="153"/>
      <c r="P1107" s="153"/>
      <c r="Q1107" s="153"/>
      <c r="R1107" s="153"/>
      <c r="S1107" s="153"/>
      <c r="T1107" s="153"/>
      <c r="U1107" s="153"/>
      <c r="V1107" s="153"/>
      <c r="W1107" s="153"/>
      <c r="X1107" s="153"/>
      <c r="Y1107" s="153"/>
      <c r="Z1107" s="153"/>
      <c r="AA1107" s="153"/>
      <c r="AB1107" s="153"/>
      <c r="AC1107" s="153"/>
      <c r="AD1107" s="92"/>
    </row>
    <row r="1108" spans="1:30" ht="18" x14ac:dyDescent="0.2">
      <c r="A1108" s="39">
        <v>113</v>
      </c>
      <c r="B1108" s="39">
        <v>64469</v>
      </c>
      <c r="C1108" s="39">
        <v>629</v>
      </c>
      <c r="D1108" s="39">
        <v>649</v>
      </c>
      <c r="E1108" s="39" t="s">
        <v>205</v>
      </c>
      <c r="F1108" s="39">
        <v>2</v>
      </c>
      <c r="G1108" s="39">
        <v>21</v>
      </c>
      <c r="H1108" s="39">
        <v>3</v>
      </c>
      <c r="I1108" s="39">
        <v>92</v>
      </c>
      <c r="J1108" s="150">
        <f>(G1108*400)+(H1108*100)+I1108</f>
        <v>8792</v>
      </c>
      <c r="K1108" s="39">
        <v>250</v>
      </c>
      <c r="L1108" s="77">
        <f t="shared" ref="L1108:L1110" si="646">J1108*K1108</f>
        <v>2198000</v>
      </c>
      <c r="M1108" s="39"/>
      <c r="N1108" s="13" t="s">
        <v>51</v>
      </c>
      <c r="O1108" s="13"/>
      <c r="P1108" s="13"/>
      <c r="Q1108" s="13"/>
      <c r="R1108" s="13"/>
      <c r="S1108" s="13"/>
      <c r="T1108" s="13"/>
      <c r="U1108" s="13"/>
      <c r="V1108" s="13">
        <f>Q1108*S1108*U1108</f>
        <v>0</v>
      </c>
      <c r="W1108" s="13">
        <f>Q1108*S1108-V1108</f>
        <v>0</v>
      </c>
      <c r="X1108" s="14">
        <f t="shared" ref="X1108:X1110" si="647">L1108+W1108</f>
        <v>2198000</v>
      </c>
      <c r="Y1108" s="14"/>
      <c r="Z1108" s="14"/>
      <c r="AA1108" s="14">
        <f t="shared" ref="AA1108:AA1110" si="648">X1108-Z1108</f>
        <v>2198000</v>
      </c>
      <c r="AB1108" s="15"/>
      <c r="AC1108" s="87"/>
      <c r="AD1108" s="84">
        <f t="shared" si="635"/>
        <v>0</v>
      </c>
    </row>
    <row r="1109" spans="1:30" ht="18" x14ac:dyDescent="0.2">
      <c r="A1109" s="39"/>
      <c r="B1109" s="39"/>
      <c r="C1109" s="39"/>
      <c r="D1109" s="39"/>
      <c r="E1109" s="39"/>
      <c r="F1109" s="39"/>
      <c r="G1109" s="39"/>
      <c r="H1109" s="39"/>
      <c r="I1109" s="39"/>
      <c r="J1109" s="39">
        <v>17.5</v>
      </c>
      <c r="K1109" s="39">
        <v>250</v>
      </c>
      <c r="L1109" s="21">
        <f t="shared" si="646"/>
        <v>4375</v>
      </c>
      <c r="M1109" s="39">
        <v>2</v>
      </c>
      <c r="N1109" s="13">
        <v>504</v>
      </c>
      <c r="O1109" s="13" t="s">
        <v>79</v>
      </c>
      <c r="P1109" s="13" t="s">
        <v>63</v>
      </c>
      <c r="Q1109" s="13">
        <v>70</v>
      </c>
      <c r="R1109" s="13"/>
      <c r="S1109" s="16">
        <v>2650</v>
      </c>
      <c r="T1109" s="13">
        <v>11</v>
      </c>
      <c r="U1109" s="17">
        <v>0.45</v>
      </c>
      <c r="V1109" s="14">
        <f>Q1109*S1109*U1109</f>
        <v>83475</v>
      </c>
      <c r="W1109" s="14">
        <f>Q1109*S1109-V1109</f>
        <v>102025</v>
      </c>
      <c r="X1109" s="14">
        <f t="shared" si="647"/>
        <v>106400</v>
      </c>
      <c r="Y1109" s="14"/>
      <c r="Z1109" s="14"/>
      <c r="AA1109" s="14">
        <f t="shared" si="648"/>
        <v>106400</v>
      </c>
      <c r="AB1109" s="18">
        <v>3.0000000000000001E-3</v>
      </c>
      <c r="AC1109" s="86">
        <f>AA1109*AB1109</f>
        <v>319.2</v>
      </c>
      <c r="AD1109" s="84">
        <f t="shared" si="635"/>
        <v>319.2</v>
      </c>
    </row>
    <row r="1110" spans="1:30" ht="18" x14ac:dyDescent="0.2">
      <c r="A1110" s="39"/>
      <c r="B1110" s="39"/>
      <c r="C1110" s="39"/>
      <c r="D1110" s="39"/>
      <c r="E1110" s="39"/>
      <c r="F1110" s="39"/>
      <c r="G1110" s="39"/>
      <c r="H1110" s="39"/>
      <c r="I1110" s="39"/>
      <c r="J1110" s="39">
        <v>49.5</v>
      </c>
      <c r="K1110" s="39">
        <v>250</v>
      </c>
      <c r="L1110" s="21">
        <f t="shared" si="646"/>
        <v>12375</v>
      </c>
      <c r="M1110" s="39">
        <v>2</v>
      </c>
      <c r="N1110" s="13">
        <v>528</v>
      </c>
      <c r="O1110" s="13" t="s">
        <v>79</v>
      </c>
      <c r="P1110" s="13" t="s">
        <v>56</v>
      </c>
      <c r="Q1110" s="13">
        <v>198</v>
      </c>
      <c r="R1110" s="13"/>
      <c r="S1110" s="16">
        <v>2150</v>
      </c>
      <c r="T1110" s="13">
        <v>10</v>
      </c>
      <c r="U1110" s="17">
        <v>0.4</v>
      </c>
      <c r="V1110" s="14">
        <f>Q1110*S1110*U1110</f>
        <v>170280</v>
      </c>
      <c r="W1110" s="14">
        <f>Q1110*S1110-V1110</f>
        <v>255420</v>
      </c>
      <c r="X1110" s="14">
        <f t="shared" si="647"/>
        <v>267795</v>
      </c>
      <c r="Y1110" s="14"/>
      <c r="Z1110" s="14"/>
      <c r="AA1110" s="14">
        <f t="shared" si="648"/>
        <v>267795</v>
      </c>
      <c r="AB1110" s="18">
        <v>1E-4</v>
      </c>
      <c r="AC1110" s="86"/>
      <c r="AD1110" s="84"/>
    </row>
    <row r="1111" spans="1:30" ht="18" x14ac:dyDescent="0.2">
      <c r="A1111" s="39"/>
      <c r="B1111" s="39"/>
      <c r="C1111" s="39"/>
      <c r="D1111" s="39"/>
      <c r="E1111" s="39"/>
      <c r="F1111" s="39"/>
      <c r="G1111" s="39"/>
      <c r="H1111" s="39"/>
      <c r="I1111" s="39"/>
      <c r="J1111" s="39"/>
      <c r="K1111" s="51"/>
      <c r="L1111" s="21"/>
      <c r="M1111" s="39"/>
      <c r="N1111" s="51"/>
      <c r="O1111" s="51"/>
      <c r="P1111" s="39"/>
      <c r="Q1111" s="51"/>
      <c r="R1111" s="51"/>
      <c r="S1111" s="51"/>
      <c r="T1111" s="51"/>
      <c r="U1111" s="17"/>
      <c r="V1111" s="14"/>
      <c r="W1111" s="14"/>
      <c r="X1111" s="14"/>
      <c r="Y1111" s="39"/>
      <c r="Z1111" s="39"/>
      <c r="AA1111" s="14"/>
      <c r="AB1111" s="18"/>
      <c r="AC1111" s="86"/>
      <c r="AD1111" s="84">
        <f t="shared" si="635"/>
        <v>0</v>
      </c>
    </row>
    <row r="1112" spans="1:30" ht="18" x14ac:dyDescent="0.2">
      <c r="A1112" s="152" t="s">
        <v>436</v>
      </c>
      <c r="B1112" s="153"/>
      <c r="C1112" s="153"/>
      <c r="D1112" s="153"/>
      <c r="E1112" s="153"/>
      <c r="F1112" s="153"/>
      <c r="G1112" s="153"/>
      <c r="H1112" s="153"/>
      <c r="I1112" s="153"/>
      <c r="J1112" s="153"/>
      <c r="K1112" s="153"/>
      <c r="L1112" s="153"/>
      <c r="M1112" s="153"/>
      <c r="N1112" s="153"/>
      <c r="O1112" s="153"/>
      <c r="P1112" s="153"/>
      <c r="Q1112" s="153"/>
      <c r="R1112" s="153"/>
      <c r="S1112" s="153"/>
      <c r="T1112" s="153"/>
      <c r="U1112" s="153"/>
      <c r="V1112" s="153"/>
      <c r="W1112" s="153"/>
      <c r="X1112" s="153"/>
      <c r="Y1112" s="153"/>
      <c r="Z1112" s="153"/>
      <c r="AA1112" s="153"/>
      <c r="AB1112" s="153"/>
      <c r="AC1112" s="153"/>
      <c r="AD1112" s="92"/>
    </row>
    <row r="1113" spans="1:30" ht="18" x14ac:dyDescent="0.2">
      <c r="A1113" s="39">
        <v>114</v>
      </c>
      <c r="B1113" s="39">
        <v>6716</v>
      </c>
      <c r="C1113" s="39">
        <v>534</v>
      </c>
      <c r="D1113" s="39">
        <v>31</v>
      </c>
      <c r="E1113" s="39" t="s">
        <v>205</v>
      </c>
      <c r="F1113" s="39">
        <v>2</v>
      </c>
      <c r="G1113" s="39">
        <v>5</v>
      </c>
      <c r="H1113" s="39">
        <v>0</v>
      </c>
      <c r="I1113" s="39">
        <v>80</v>
      </c>
      <c r="J1113" s="150">
        <f>(G1113*400)+(H1113*100)+I1113</f>
        <v>2080</v>
      </c>
      <c r="K1113" s="39">
        <v>200</v>
      </c>
      <c r="L1113" s="21">
        <f t="shared" ref="L1113:L1115" si="649">J1113*K1113</f>
        <v>416000</v>
      </c>
      <c r="M1113" s="39"/>
      <c r="N1113" s="13" t="s">
        <v>51</v>
      </c>
      <c r="O1113" s="13"/>
      <c r="P1113" s="13"/>
      <c r="Q1113" s="13"/>
      <c r="R1113" s="13"/>
      <c r="S1113" s="13"/>
      <c r="T1113" s="13"/>
      <c r="U1113" s="13"/>
      <c r="V1113" s="13">
        <f>Q1113*S1113*U1113</f>
        <v>0</v>
      </c>
      <c r="W1113" s="13">
        <f>Q1113*S1113-V1113</f>
        <v>0</v>
      </c>
      <c r="X1113" s="14">
        <f t="shared" ref="X1113:X1115" si="650">L1113+W1113</f>
        <v>416000</v>
      </c>
      <c r="Y1113" s="14"/>
      <c r="Z1113" s="14"/>
      <c r="AA1113" s="14">
        <f t="shared" ref="AA1113:AA1115" si="651">X1113-Z1113</f>
        <v>416000</v>
      </c>
      <c r="AB1113" s="15"/>
      <c r="AC1113" s="87"/>
      <c r="AD1113" s="84">
        <f t="shared" si="635"/>
        <v>0</v>
      </c>
    </row>
    <row r="1114" spans="1:30" ht="18" x14ac:dyDescent="0.2">
      <c r="A1114" s="39"/>
      <c r="B1114" s="39"/>
      <c r="C1114" s="39"/>
      <c r="D1114" s="39"/>
      <c r="E1114" s="39"/>
      <c r="F1114" s="39"/>
      <c r="G1114" s="39"/>
      <c r="H1114" s="39"/>
      <c r="I1114" s="39"/>
      <c r="J1114" s="39">
        <v>62</v>
      </c>
      <c r="K1114" s="39">
        <v>200</v>
      </c>
      <c r="L1114" s="21">
        <f t="shared" si="649"/>
        <v>12400</v>
      </c>
      <c r="M1114" s="39">
        <v>2</v>
      </c>
      <c r="N1114" s="13">
        <v>100</v>
      </c>
      <c r="O1114" s="13" t="s">
        <v>79</v>
      </c>
      <c r="P1114" s="13" t="s">
        <v>54</v>
      </c>
      <c r="Q1114" s="13">
        <v>248</v>
      </c>
      <c r="R1114" s="13"/>
      <c r="S1114" s="16">
        <v>6900</v>
      </c>
      <c r="T1114" s="13">
        <v>50</v>
      </c>
      <c r="U1114" s="17">
        <v>0.93</v>
      </c>
      <c r="V1114" s="14">
        <f>Q1114*S1114*U1114</f>
        <v>1591416</v>
      </c>
      <c r="W1114" s="14">
        <f>Q1114*S1114-V1114</f>
        <v>119784</v>
      </c>
      <c r="X1114" s="14">
        <f t="shared" si="650"/>
        <v>132184</v>
      </c>
      <c r="Y1114" s="14"/>
      <c r="Z1114" s="14"/>
      <c r="AA1114" s="14">
        <f t="shared" si="651"/>
        <v>132184</v>
      </c>
      <c r="AB1114" s="18">
        <v>2.0000000000000001E-4</v>
      </c>
      <c r="AC1114" s="86"/>
      <c r="AD1114" s="84"/>
    </row>
    <row r="1115" spans="1:30" ht="18" x14ac:dyDescent="0.2">
      <c r="A1115" s="39"/>
      <c r="B1115" s="39"/>
      <c r="C1115" s="39"/>
      <c r="D1115" s="39"/>
      <c r="E1115" s="39"/>
      <c r="F1115" s="39"/>
      <c r="G1115" s="39"/>
      <c r="H1115" s="39"/>
      <c r="I1115" s="39"/>
      <c r="J1115" s="39">
        <v>16</v>
      </c>
      <c r="K1115" s="39">
        <v>200</v>
      </c>
      <c r="L1115" s="21">
        <f t="shared" si="649"/>
        <v>3200</v>
      </c>
      <c r="M1115" s="39">
        <v>2</v>
      </c>
      <c r="N1115" s="13">
        <v>518</v>
      </c>
      <c r="O1115" s="13" t="s">
        <v>79</v>
      </c>
      <c r="P1115" s="13" t="s">
        <v>195</v>
      </c>
      <c r="Q1115" s="13">
        <v>64</v>
      </c>
      <c r="R1115" s="13"/>
      <c r="S1115" s="16">
        <v>5900</v>
      </c>
      <c r="T1115" s="13">
        <v>12</v>
      </c>
      <c r="U1115" s="17">
        <v>0.5</v>
      </c>
      <c r="V1115" s="14">
        <f>Q1115*S1115*U1115</f>
        <v>188800</v>
      </c>
      <c r="W1115" s="14">
        <f>Q1115*S1115-V1115</f>
        <v>188800</v>
      </c>
      <c r="X1115" s="14">
        <f t="shared" si="650"/>
        <v>192000</v>
      </c>
      <c r="Y1115" s="14"/>
      <c r="Z1115" s="14"/>
      <c r="AA1115" s="14">
        <f t="shared" si="651"/>
        <v>192000</v>
      </c>
      <c r="AB1115" s="18">
        <v>3.0000000000000001E-3</v>
      </c>
      <c r="AC1115" s="86">
        <f>AA1115*AB1115</f>
        <v>576</v>
      </c>
      <c r="AD1115" s="84">
        <f t="shared" si="635"/>
        <v>576</v>
      </c>
    </row>
    <row r="1116" spans="1:30" ht="18" x14ac:dyDescent="0.2">
      <c r="A1116" s="39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74"/>
      <c r="AD1116" s="84">
        <f t="shared" si="635"/>
        <v>0</v>
      </c>
    </row>
    <row r="1117" spans="1:30" ht="18" x14ac:dyDescent="0.2">
      <c r="A1117" s="152" t="s">
        <v>438</v>
      </c>
      <c r="B1117" s="153"/>
      <c r="C1117" s="153"/>
      <c r="D1117" s="153"/>
      <c r="E1117" s="153"/>
      <c r="F1117" s="153"/>
      <c r="G1117" s="153"/>
      <c r="H1117" s="153"/>
      <c r="I1117" s="153"/>
      <c r="J1117" s="153"/>
      <c r="K1117" s="153"/>
      <c r="L1117" s="153"/>
      <c r="M1117" s="153"/>
      <c r="N1117" s="153"/>
      <c r="O1117" s="153"/>
      <c r="P1117" s="153"/>
      <c r="Q1117" s="153"/>
      <c r="R1117" s="153"/>
      <c r="S1117" s="153"/>
      <c r="T1117" s="153"/>
      <c r="U1117" s="153"/>
      <c r="V1117" s="153"/>
      <c r="W1117" s="153"/>
      <c r="X1117" s="153"/>
      <c r="Y1117" s="153"/>
      <c r="Z1117" s="153"/>
      <c r="AA1117" s="153"/>
      <c r="AB1117" s="153"/>
      <c r="AC1117" s="153"/>
      <c r="AD1117" s="92"/>
    </row>
    <row r="1118" spans="1:30" ht="18" x14ac:dyDescent="0.2">
      <c r="A1118" s="39">
        <v>115</v>
      </c>
      <c r="B1118" s="39">
        <v>44704</v>
      </c>
      <c r="C1118" s="39">
        <v>291</v>
      </c>
      <c r="D1118" s="39">
        <v>1666</v>
      </c>
      <c r="E1118" s="39" t="s">
        <v>215</v>
      </c>
      <c r="F1118" s="39">
        <v>2</v>
      </c>
      <c r="G1118" s="39">
        <v>0</v>
      </c>
      <c r="H1118" s="39">
        <v>1</v>
      </c>
      <c r="I1118" s="39">
        <v>56</v>
      </c>
      <c r="J1118" s="16">
        <f>(G1118*400)+(H1118*100)+I1118</f>
        <v>156</v>
      </c>
      <c r="K1118" s="39">
        <v>200</v>
      </c>
      <c r="L1118" s="21">
        <f t="shared" ref="L1118:L1121" si="652">J1118*K1118</f>
        <v>31200</v>
      </c>
      <c r="M1118" s="39"/>
      <c r="N1118" s="13" t="s">
        <v>51</v>
      </c>
      <c r="O1118" s="13"/>
      <c r="P1118" s="13"/>
      <c r="Q1118" s="13"/>
      <c r="R1118" s="13"/>
      <c r="S1118" s="13"/>
      <c r="T1118" s="13"/>
      <c r="U1118" s="13"/>
      <c r="V1118" s="13">
        <f>Q1118*S1118*U1118</f>
        <v>0</v>
      </c>
      <c r="W1118" s="13">
        <f>Q1118*S1118-V1118</f>
        <v>0</v>
      </c>
      <c r="X1118" s="14">
        <f t="shared" ref="X1118:X1121" si="653">L1118+W1118</f>
        <v>31200</v>
      </c>
      <c r="Y1118" s="14"/>
      <c r="Z1118" s="14"/>
      <c r="AA1118" s="14">
        <f t="shared" ref="AA1118:AA1121" si="654">X1118-Z1118</f>
        <v>31200</v>
      </c>
      <c r="AB1118" s="15"/>
      <c r="AC1118" s="87"/>
      <c r="AD1118" s="84">
        <f t="shared" si="635"/>
        <v>0</v>
      </c>
    </row>
    <row r="1119" spans="1:30" ht="18" x14ac:dyDescent="0.2">
      <c r="A1119" s="39"/>
      <c r="B1119" s="39"/>
      <c r="C1119" s="39"/>
      <c r="D1119" s="39"/>
      <c r="E1119" s="39"/>
      <c r="F1119" s="39"/>
      <c r="G1119" s="39"/>
      <c r="H1119" s="39"/>
      <c r="I1119" s="39"/>
      <c r="J1119" s="39">
        <v>29.3</v>
      </c>
      <c r="K1119" s="39">
        <v>200</v>
      </c>
      <c r="L1119" s="21">
        <f t="shared" si="652"/>
        <v>5860</v>
      </c>
      <c r="M1119" s="39">
        <v>2</v>
      </c>
      <c r="N1119" s="13">
        <v>100</v>
      </c>
      <c r="O1119" s="13" t="s">
        <v>109</v>
      </c>
      <c r="P1119" s="13" t="s">
        <v>54</v>
      </c>
      <c r="Q1119" s="13">
        <v>117</v>
      </c>
      <c r="R1119" s="13"/>
      <c r="S1119" s="16">
        <v>2860</v>
      </c>
      <c r="T1119" s="13">
        <v>20</v>
      </c>
      <c r="U1119" s="17">
        <v>0.3</v>
      </c>
      <c r="V1119" s="14">
        <f>Q1119*S1119*U1119</f>
        <v>100386</v>
      </c>
      <c r="W1119" s="14">
        <f>Q1119*S1119-V1119</f>
        <v>234234</v>
      </c>
      <c r="X1119" s="14">
        <f t="shared" si="653"/>
        <v>240094</v>
      </c>
      <c r="Y1119" s="14"/>
      <c r="Z1119" s="14"/>
      <c r="AA1119" s="14">
        <f t="shared" si="654"/>
        <v>240094</v>
      </c>
      <c r="AB1119" s="18">
        <v>2.0000000000000001E-4</v>
      </c>
      <c r="AC1119" s="86"/>
      <c r="AD1119" s="84"/>
    </row>
    <row r="1120" spans="1:30" ht="18" x14ac:dyDescent="0.2">
      <c r="A1120" s="39"/>
      <c r="B1120" s="39"/>
      <c r="C1120" s="39"/>
      <c r="D1120" s="39"/>
      <c r="E1120" s="39"/>
      <c r="F1120" s="39"/>
      <c r="G1120" s="39"/>
      <c r="H1120" s="39"/>
      <c r="I1120" s="39"/>
      <c r="J1120" s="39">
        <v>9.625</v>
      </c>
      <c r="K1120" s="39">
        <v>200</v>
      </c>
      <c r="L1120" s="21">
        <f t="shared" si="652"/>
        <v>1925</v>
      </c>
      <c r="M1120" s="39">
        <v>2</v>
      </c>
      <c r="N1120" s="13">
        <v>504</v>
      </c>
      <c r="O1120" s="13" t="s">
        <v>79</v>
      </c>
      <c r="P1120" s="13" t="s">
        <v>78</v>
      </c>
      <c r="Q1120" s="13">
        <v>38.5</v>
      </c>
      <c r="R1120" s="13"/>
      <c r="S1120" s="16">
        <v>2650</v>
      </c>
      <c r="T1120" s="13">
        <v>10</v>
      </c>
      <c r="U1120" s="17">
        <v>0.4</v>
      </c>
      <c r="V1120" s="14">
        <f>Q1120*S1120*U1120</f>
        <v>40810</v>
      </c>
      <c r="W1120" s="14">
        <f>Q1120*S1120-V1120</f>
        <v>61215</v>
      </c>
      <c r="X1120" s="14">
        <f t="shared" si="653"/>
        <v>63140</v>
      </c>
      <c r="Y1120" s="14"/>
      <c r="Z1120" s="14"/>
      <c r="AA1120" s="14">
        <f t="shared" si="654"/>
        <v>63140</v>
      </c>
      <c r="AB1120" s="18">
        <v>2.0000000000000001E-4</v>
      </c>
      <c r="AC1120" s="86"/>
      <c r="AD1120" s="84"/>
    </row>
    <row r="1121" spans="1:30" ht="18" x14ac:dyDescent="0.2">
      <c r="A1121" s="39"/>
      <c r="B1121" s="39"/>
      <c r="C1121" s="39"/>
      <c r="D1121" s="39"/>
      <c r="E1121" s="39"/>
      <c r="F1121" s="39"/>
      <c r="G1121" s="39"/>
      <c r="H1121" s="39"/>
      <c r="I1121" s="39"/>
      <c r="J1121" s="39">
        <v>35.64</v>
      </c>
      <c r="K1121" s="39">
        <v>200</v>
      </c>
      <c r="L1121" s="21">
        <f t="shared" si="652"/>
        <v>7128</v>
      </c>
      <c r="M1121" s="39">
        <v>2</v>
      </c>
      <c r="N1121" s="13">
        <v>504</v>
      </c>
      <c r="O1121" s="13" t="s">
        <v>79</v>
      </c>
      <c r="P1121" s="13" t="s">
        <v>82</v>
      </c>
      <c r="Q1121" s="13">
        <v>142.55000000000001</v>
      </c>
      <c r="R1121" s="13"/>
      <c r="S1121" s="16">
        <v>2650</v>
      </c>
      <c r="T1121" s="13">
        <v>17</v>
      </c>
      <c r="U1121" s="17">
        <v>0.79</v>
      </c>
      <c r="V1121" s="14">
        <f>Q1121*S1121*U1121</f>
        <v>298428.42500000005</v>
      </c>
      <c r="W1121" s="14">
        <f>Q1121*S1121-V1121</f>
        <v>79329.075000000012</v>
      </c>
      <c r="X1121" s="14">
        <f t="shared" si="653"/>
        <v>86457.075000000012</v>
      </c>
      <c r="Y1121" s="14"/>
      <c r="Z1121" s="14"/>
      <c r="AA1121" s="14">
        <f t="shared" si="654"/>
        <v>86457.075000000012</v>
      </c>
      <c r="AB1121" s="18">
        <v>3.0000000000000001E-3</v>
      </c>
      <c r="AC1121" s="86">
        <f>AA1121*AB1121</f>
        <v>259.37122500000004</v>
      </c>
      <c r="AD1121" s="84">
        <f t="shared" si="635"/>
        <v>259.37122500000004</v>
      </c>
    </row>
    <row r="1122" spans="1:30" ht="18" x14ac:dyDescent="0.2">
      <c r="A1122" s="39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74"/>
      <c r="AD1122" s="84">
        <f t="shared" si="635"/>
        <v>0</v>
      </c>
    </row>
    <row r="1123" spans="1:30" ht="18" x14ac:dyDescent="0.2">
      <c r="A1123" s="152" t="s">
        <v>439</v>
      </c>
      <c r="B1123" s="153"/>
      <c r="C1123" s="153"/>
      <c r="D1123" s="153"/>
      <c r="E1123" s="153"/>
      <c r="F1123" s="153"/>
      <c r="G1123" s="153"/>
      <c r="H1123" s="153"/>
      <c r="I1123" s="153"/>
      <c r="J1123" s="153"/>
      <c r="K1123" s="153"/>
      <c r="L1123" s="153"/>
      <c r="M1123" s="153"/>
      <c r="N1123" s="153"/>
      <c r="O1123" s="153"/>
      <c r="P1123" s="153"/>
      <c r="Q1123" s="153"/>
      <c r="R1123" s="153"/>
      <c r="S1123" s="153"/>
      <c r="T1123" s="153"/>
      <c r="U1123" s="153"/>
      <c r="V1123" s="153"/>
      <c r="W1123" s="153"/>
      <c r="X1123" s="153"/>
      <c r="Y1123" s="153"/>
      <c r="Z1123" s="153"/>
      <c r="AA1123" s="153"/>
      <c r="AB1123" s="153"/>
      <c r="AC1123" s="153"/>
      <c r="AD1123" s="92"/>
    </row>
    <row r="1124" spans="1:30" ht="18" x14ac:dyDescent="0.2">
      <c r="A1124" s="39">
        <v>116</v>
      </c>
      <c r="B1124" s="39">
        <v>43321</v>
      </c>
      <c r="C1124" s="39">
        <v>654</v>
      </c>
      <c r="D1124" s="39">
        <v>1625</v>
      </c>
      <c r="E1124" s="39" t="s">
        <v>215</v>
      </c>
      <c r="F1124" s="39">
        <v>2</v>
      </c>
      <c r="G1124" s="39">
        <v>0</v>
      </c>
      <c r="H1124" s="39">
        <v>2</v>
      </c>
      <c r="I1124" s="39">
        <v>61</v>
      </c>
      <c r="J1124" s="16">
        <f>(G1124*400)+(H1124*100)+I1124</f>
        <v>261</v>
      </c>
      <c r="K1124" s="39">
        <v>800</v>
      </c>
      <c r="L1124" s="21">
        <f t="shared" ref="L1124:L1126" si="655">J1124*K1124</f>
        <v>208800</v>
      </c>
      <c r="M1124" s="39"/>
      <c r="N1124" s="13" t="s">
        <v>51</v>
      </c>
      <c r="O1124" s="13"/>
      <c r="P1124" s="13"/>
      <c r="Q1124" s="13"/>
      <c r="R1124" s="13"/>
      <c r="S1124" s="13"/>
      <c r="T1124" s="13"/>
      <c r="U1124" s="13"/>
      <c r="V1124" s="13">
        <f>Q1124*S1124*U1124</f>
        <v>0</v>
      </c>
      <c r="W1124" s="13">
        <f>Q1124*S1124-V1124</f>
        <v>0</v>
      </c>
      <c r="X1124" s="14">
        <f t="shared" ref="X1124:X1126" si="656">L1124+W1124</f>
        <v>208800</v>
      </c>
      <c r="Y1124" s="14"/>
      <c r="Z1124" s="14"/>
      <c r="AA1124" s="14">
        <f t="shared" ref="AA1124:AA1126" si="657">X1124-Z1124</f>
        <v>208800</v>
      </c>
      <c r="AB1124" s="15"/>
      <c r="AC1124" s="87"/>
      <c r="AD1124" s="84">
        <f t="shared" ref="AD1124:AD1127" si="658">AA1124*AB1124</f>
        <v>0</v>
      </c>
    </row>
    <row r="1125" spans="1:30" ht="18" x14ac:dyDescent="0.2">
      <c r="A1125" s="39"/>
      <c r="B1125" s="39"/>
      <c r="C1125" s="39"/>
      <c r="D1125" s="39"/>
      <c r="E1125" s="39"/>
      <c r="F1125" s="39"/>
      <c r="G1125" s="39"/>
      <c r="H1125" s="39"/>
      <c r="I1125" s="39"/>
      <c r="J1125" s="39">
        <v>55.25</v>
      </c>
      <c r="K1125" s="39">
        <v>800</v>
      </c>
      <c r="L1125" s="21">
        <f t="shared" si="655"/>
        <v>44200</v>
      </c>
      <c r="M1125" s="39">
        <v>2</v>
      </c>
      <c r="N1125" s="13">
        <v>100</v>
      </c>
      <c r="O1125" s="13" t="s">
        <v>79</v>
      </c>
      <c r="P1125" s="13" t="s">
        <v>54</v>
      </c>
      <c r="Q1125" s="13">
        <v>221</v>
      </c>
      <c r="R1125" s="13"/>
      <c r="S1125" s="16">
        <v>7900</v>
      </c>
      <c r="T1125" s="13">
        <v>50</v>
      </c>
      <c r="U1125" s="17">
        <v>0.93</v>
      </c>
      <c r="V1125" s="14">
        <f>Q1125*S1125*U1125</f>
        <v>1623687</v>
      </c>
      <c r="W1125" s="14">
        <f>Q1125*S1125-V1125</f>
        <v>122213</v>
      </c>
      <c r="X1125" s="14">
        <f t="shared" si="656"/>
        <v>166413</v>
      </c>
      <c r="Y1125" s="14"/>
      <c r="Z1125" s="14"/>
      <c r="AA1125" s="14">
        <f t="shared" si="657"/>
        <v>166413</v>
      </c>
      <c r="AB1125" s="18">
        <v>2.0000000000000001E-4</v>
      </c>
      <c r="AC1125" s="86"/>
      <c r="AD1125" s="84"/>
    </row>
    <row r="1126" spans="1:30" ht="18" x14ac:dyDescent="0.2">
      <c r="A1126" s="39"/>
      <c r="B1126" s="39"/>
      <c r="C1126" s="39"/>
      <c r="D1126" s="39"/>
      <c r="E1126" s="39"/>
      <c r="F1126" s="39"/>
      <c r="G1126" s="39"/>
      <c r="H1126" s="39"/>
      <c r="I1126" s="39"/>
      <c r="J1126" s="39">
        <v>29.25</v>
      </c>
      <c r="K1126" s="39">
        <v>800</v>
      </c>
      <c r="L1126" s="21">
        <f t="shared" si="655"/>
        <v>23400</v>
      </c>
      <c r="M1126" s="39">
        <v>2</v>
      </c>
      <c r="N1126" s="13">
        <v>504</v>
      </c>
      <c r="O1126" s="13" t="s">
        <v>79</v>
      </c>
      <c r="P1126" s="13" t="s">
        <v>82</v>
      </c>
      <c r="Q1126" s="13">
        <v>117</v>
      </c>
      <c r="R1126" s="13"/>
      <c r="S1126" s="16">
        <v>2650</v>
      </c>
      <c r="T1126" s="13">
        <v>20</v>
      </c>
      <c r="U1126" s="17">
        <v>0.93</v>
      </c>
      <c r="V1126" s="14">
        <f>Q1126*S1126*U1126</f>
        <v>288346.5</v>
      </c>
      <c r="W1126" s="14">
        <f>Q1126*S1126-V1126</f>
        <v>21703.5</v>
      </c>
      <c r="X1126" s="14">
        <f t="shared" si="656"/>
        <v>45103.5</v>
      </c>
      <c r="Y1126" s="14"/>
      <c r="Z1126" s="14"/>
      <c r="AA1126" s="14">
        <f t="shared" si="657"/>
        <v>45103.5</v>
      </c>
      <c r="AB1126" s="18">
        <v>3.0000000000000001E-3</v>
      </c>
      <c r="AC1126" s="86">
        <f>AA1126*AB1126</f>
        <v>135.31049999999999</v>
      </c>
      <c r="AD1126" s="84">
        <f t="shared" si="658"/>
        <v>135.31049999999999</v>
      </c>
    </row>
    <row r="1127" spans="1:30" ht="18" x14ac:dyDescent="0.2">
      <c r="A1127" s="39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21"/>
      <c r="M1127" s="39"/>
      <c r="N1127" s="13"/>
      <c r="O1127" s="13"/>
      <c r="P1127" s="13"/>
      <c r="Q1127" s="13"/>
      <c r="R1127" s="13"/>
      <c r="S1127" s="16"/>
      <c r="T1127" s="13"/>
      <c r="U1127" s="17"/>
      <c r="V1127" s="14"/>
      <c r="W1127" s="14"/>
      <c r="X1127" s="14"/>
      <c r="Y1127" s="14"/>
      <c r="Z1127" s="14"/>
      <c r="AA1127" s="14"/>
      <c r="AB1127" s="18"/>
      <c r="AC1127" s="86"/>
      <c r="AD1127" s="84">
        <f t="shared" si="658"/>
        <v>0</v>
      </c>
    </row>
    <row r="1128" spans="1:30" ht="18" x14ac:dyDescent="0.2">
      <c r="A1128" s="152" t="s">
        <v>440</v>
      </c>
      <c r="B1128" s="153"/>
      <c r="C1128" s="153"/>
      <c r="D1128" s="153"/>
      <c r="E1128" s="153"/>
      <c r="F1128" s="153"/>
      <c r="G1128" s="153"/>
      <c r="H1128" s="153"/>
      <c r="I1128" s="153"/>
      <c r="J1128" s="153"/>
      <c r="K1128" s="153"/>
      <c r="L1128" s="153"/>
      <c r="M1128" s="153"/>
      <c r="N1128" s="153"/>
      <c r="O1128" s="153"/>
      <c r="P1128" s="153"/>
      <c r="Q1128" s="153"/>
      <c r="R1128" s="153"/>
      <c r="S1128" s="153"/>
      <c r="T1128" s="153"/>
      <c r="U1128" s="153"/>
      <c r="V1128" s="153"/>
      <c r="W1128" s="153"/>
      <c r="X1128" s="153"/>
      <c r="Y1128" s="153"/>
      <c r="Z1128" s="153"/>
      <c r="AA1128" s="153"/>
      <c r="AB1128" s="153"/>
      <c r="AC1128" s="153"/>
      <c r="AD1128" s="92"/>
    </row>
    <row r="1129" spans="1:30" ht="18" x14ac:dyDescent="0.2">
      <c r="A1129" s="39">
        <v>117</v>
      </c>
      <c r="B1129" s="39">
        <v>7658</v>
      </c>
      <c r="C1129" s="39">
        <v>592</v>
      </c>
      <c r="D1129" s="39">
        <v>944</v>
      </c>
      <c r="E1129" s="39" t="s">
        <v>259</v>
      </c>
      <c r="F1129" s="39"/>
      <c r="G1129" s="39">
        <v>7</v>
      </c>
      <c r="H1129" s="39">
        <v>1</v>
      </c>
      <c r="I1129" s="39">
        <v>59</v>
      </c>
      <c r="J1129" s="100">
        <f>(G1129*400)+(H1129*100)+I1129</f>
        <v>2959</v>
      </c>
      <c r="K1129" s="39">
        <v>250</v>
      </c>
      <c r="L1129" s="21">
        <f t="shared" ref="L1129:L1132" si="659">J1129*K1129</f>
        <v>739750</v>
      </c>
      <c r="M1129" s="39"/>
      <c r="N1129" s="13" t="s">
        <v>51</v>
      </c>
      <c r="O1129" s="13"/>
      <c r="P1129" s="13"/>
      <c r="Q1129" s="13"/>
      <c r="R1129" s="13"/>
      <c r="S1129" s="13"/>
      <c r="T1129" s="13"/>
      <c r="U1129" s="13"/>
      <c r="V1129" s="13">
        <f t="shared" ref="V1129:V1135" si="660">Q1129*S1129*U1129</f>
        <v>0</v>
      </c>
      <c r="W1129" s="13">
        <f t="shared" ref="W1129:W1135" si="661">Q1129*S1129-V1129</f>
        <v>0</v>
      </c>
      <c r="X1129" s="14">
        <f t="shared" ref="X1129:X1132" si="662">L1129+W1129</f>
        <v>739750</v>
      </c>
      <c r="Y1129" s="14"/>
      <c r="Z1129" s="14"/>
      <c r="AA1129" s="14">
        <f t="shared" ref="AA1129:AA1132" si="663">X1129-Z1129</f>
        <v>739750</v>
      </c>
      <c r="AB1129" s="15"/>
      <c r="AC1129" s="87"/>
      <c r="AD1129" s="84">
        <f t="shared" ref="AD1129:AD1139" si="664">AA1129*AB1129</f>
        <v>0</v>
      </c>
    </row>
    <row r="1130" spans="1:30" ht="18" x14ac:dyDescent="0.2">
      <c r="A1130" s="39"/>
      <c r="B1130" s="39"/>
      <c r="C1130" s="39"/>
      <c r="D1130" s="39"/>
      <c r="E1130" s="39"/>
      <c r="F1130" s="39"/>
      <c r="G1130" s="39"/>
      <c r="H1130" s="39"/>
      <c r="I1130" s="39"/>
      <c r="J1130" s="39">
        <v>1625.3</v>
      </c>
      <c r="K1130" s="39">
        <v>250</v>
      </c>
      <c r="L1130" s="21">
        <f t="shared" si="659"/>
        <v>406325</v>
      </c>
      <c r="M1130" s="39">
        <v>2</v>
      </c>
      <c r="N1130" s="13"/>
      <c r="O1130" s="13"/>
      <c r="P1130" s="79" t="s">
        <v>441</v>
      </c>
      <c r="Q1130" s="80">
        <v>6501.18</v>
      </c>
      <c r="R1130" s="13"/>
      <c r="S1130" s="16"/>
      <c r="T1130" s="13">
        <v>0</v>
      </c>
      <c r="U1130" s="17">
        <v>0</v>
      </c>
      <c r="V1130" s="14">
        <f t="shared" si="660"/>
        <v>0</v>
      </c>
      <c r="W1130" s="14">
        <f t="shared" si="661"/>
        <v>0</v>
      </c>
      <c r="X1130" s="14">
        <f t="shared" si="662"/>
        <v>406325</v>
      </c>
      <c r="Y1130" s="14"/>
      <c r="Z1130" s="14"/>
      <c r="AA1130" s="14">
        <f t="shared" si="663"/>
        <v>406325</v>
      </c>
      <c r="AB1130" s="18">
        <v>3.0000000000000001E-3</v>
      </c>
      <c r="AC1130" s="86">
        <f>AA1130*AB1130</f>
        <v>1218.9750000000001</v>
      </c>
      <c r="AD1130" s="84">
        <f t="shared" si="664"/>
        <v>1218.9750000000001</v>
      </c>
    </row>
    <row r="1131" spans="1:30" ht="18" x14ac:dyDescent="0.2">
      <c r="A1131" s="39"/>
      <c r="B1131" s="39"/>
      <c r="C1131" s="39"/>
      <c r="D1131" s="39"/>
      <c r="E1131" s="39"/>
      <c r="F1131" s="39"/>
      <c r="G1131" s="39"/>
      <c r="H1131" s="39"/>
      <c r="I1131" s="39"/>
      <c r="J1131" s="39">
        <v>378</v>
      </c>
      <c r="K1131" s="39">
        <v>250</v>
      </c>
      <c r="L1131" s="21">
        <f t="shared" si="659"/>
        <v>94500</v>
      </c>
      <c r="M1131" s="39">
        <v>2</v>
      </c>
      <c r="N1131" s="13">
        <v>504</v>
      </c>
      <c r="O1131" s="13" t="s">
        <v>79</v>
      </c>
      <c r="P1131" s="13" t="s">
        <v>120</v>
      </c>
      <c r="Q1131" s="13">
        <v>1512</v>
      </c>
      <c r="R1131" s="13"/>
      <c r="S1131" s="16">
        <v>2600</v>
      </c>
      <c r="T1131" s="13">
        <v>15</v>
      </c>
      <c r="U1131" s="17">
        <v>0.65</v>
      </c>
      <c r="V1131" s="14">
        <f t="shared" si="660"/>
        <v>2555280</v>
      </c>
      <c r="W1131" s="147">
        <f t="shared" si="661"/>
        <v>1375920</v>
      </c>
      <c r="X1131" s="14">
        <f t="shared" si="662"/>
        <v>1470420</v>
      </c>
      <c r="Y1131" s="14"/>
      <c r="Z1131" s="14"/>
      <c r="AA1131" s="14">
        <f t="shared" si="663"/>
        <v>1470420</v>
      </c>
      <c r="AB1131" s="18">
        <v>2.0000000000000001E-4</v>
      </c>
      <c r="AC1131" s="86"/>
      <c r="AD1131" s="84"/>
    </row>
    <row r="1132" spans="1:30" ht="18" x14ac:dyDescent="0.2">
      <c r="A1132" s="39"/>
      <c r="B1132" s="39"/>
      <c r="C1132" s="39"/>
      <c r="D1132" s="39"/>
      <c r="E1132" s="39"/>
      <c r="F1132" s="39"/>
      <c r="G1132" s="39"/>
      <c r="H1132" s="39"/>
      <c r="I1132" s="39"/>
      <c r="J1132" s="39">
        <v>624</v>
      </c>
      <c r="K1132" s="39">
        <v>250</v>
      </c>
      <c r="L1132" s="21">
        <f t="shared" si="659"/>
        <v>156000</v>
      </c>
      <c r="M1132" s="39">
        <v>2</v>
      </c>
      <c r="N1132" s="13">
        <v>528</v>
      </c>
      <c r="O1132" s="13" t="s">
        <v>79</v>
      </c>
      <c r="P1132" s="13" t="s">
        <v>56</v>
      </c>
      <c r="Q1132" s="13">
        <v>2496</v>
      </c>
      <c r="R1132" s="13"/>
      <c r="S1132" s="16">
        <v>2150</v>
      </c>
      <c r="T1132" s="13">
        <v>5</v>
      </c>
      <c r="U1132" s="17">
        <v>0.15</v>
      </c>
      <c r="V1132" s="14">
        <f t="shared" si="660"/>
        <v>804960</v>
      </c>
      <c r="W1132" s="147">
        <f t="shared" si="661"/>
        <v>4561440</v>
      </c>
      <c r="X1132" s="14">
        <f t="shared" si="662"/>
        <v>4717440</v>
      </c>
      <c r="Y1132" s="14"/>
      <c r="Z1132" s="14"/>
      <c r="AA1132" s="14">
        <f t="shared" si="663"/>
        <v>4717440</v>
      </c>
      <c r="AB1132" s="18">
        <v>1E-4</v>
      </c>
      <c r="AC1132" s="74"/>
      <c r="AD1132" s="84"/>
    </row>
    <row r="1133" spans="1:30" ht="18" x14ac:dyDescent="0.2">
      <c r="A1133" s="39"/>
      <c r="B1133" s="39">
        <v>64428</v>
      </c>
      <c r="C1133" s="39">
        <v>588</v>
      </c>
      <c r="D1133" s="39">
        <v>2261</v>
      </c>
      <c r="E1133" s="39" t="s">
        <v>259</v>
      </c>
      <c r="F1133" s="39"/>
      <c r="G1133" s="39">
        <v>4</v>
      </c>
      <c r="H1133" s="39">
        <v>2</v>
      </c>
      <c r="I1133" s="39">
        <v>80</v>
      </c>
      <c r="J1133" s="100">
        <f>(G1133*400)+(H1133*100)+I1133</f>
        <v>1880</v>
      </c>
      <c r="K1133" s="39">
        <v>200</v>
      </c>
      <c r="L1133" s="21">
        <f t="shared" ref="L1133:L1134" si="665">J1133*K1133</f>
        <v>376000</v>
      </c>
      <c r="M1133" s="39"/>
      <c r="N1133" s="13" t="s">
        <v>51</v>
      </c>
      <c r="O1133" s="13"/>
      <c r="P1133" s="13"/>
      <c r="Q1133" s="13"/>
      <c r="R1133" s="13"/>
      <c r="S1133" s="13"/>
      <c r="T1133" s="13"/>
      <c r="U1133" s="13"/>
      <c r="V1133" s="13">
        <f t="shared" si="660"/>
        <v>0</v>
      </c>
      <c r="W1133" s="13">
        <f t="shared" si="661"/>
        <v>0</v>
      </c>
      <c r="X1133" s="14">
        <f t="shared" ref="X1133:X1134" si="666">L1133+W1133</f>
        <v>376000</v>
      </c>
      <c r="Y1133" s="14"/>
      <c r="Z1133" s="14"/>
      <c r="AA1133" s="14">
        <f t="shared" ref="AA1133:AA1134" si="667">X1133-Z1133</f>
        <v>376000</v>
      </c>
      <c r="AB1133" s="15"/>
      <c r="AC1133" s="87"/>
      <c r="AD1133" s="84">
        <f t="shared" si="664"/>
        <v>0</v>
      </c>
    </row>
    <row r="1134" spans="1:30" ht="18" x14ac:dyDescent="0.2">
      <c r="A1134" s="39"/>
      <c r="B1134" s="39"/>
      <c r="C1134" s="39"/>
      <c r="D1134" s="39"/>
      <c r="E1134" s="39"/>
      <c r="F1134" s="39"/>
      <c r="G1134" s="39"/>
      <c r="H1134" s="39"/>
      <c r="I1134" s="39"/>
      <c r="J1134" s="39">
        <v>52.875</v>
      </c>
      <c r="K1134" s="39">
        <v>200</v>
      </c>
      <c r="L1134" s="21">
        <f t="shared" si="665"/>
        <v>10575</v>
      </c>
      <c r="M1134" s="39">
        <v>2</v>
      </c>
      <c r="N1134" s="13"/>
      <c r="O1134" s="13"/>
      <c r="P1134" s="79" t="s">
        <v>441</v>
      </c>
      <c r="Q1134" s="80">
        <v>211.5</v>
      </c>
      <c r="R1134" s="13"/>
      <c r="S1134" s="16"/>
      <c r="T1134" s="13">
        <v>0</v>
      </c>
      <c r="U1134" s="17">
        <v>0</v>
      </c>
      <c r="V1134" s="14">
        <f t="shared" si="660"/>
        <v>0</v>
      </c>
      <c r="W1134" s="14">
        <f t="shared" si="661"/>
        <v>0</v>
      </c>
      <c r="X1134" s="14">
        <f t="shared" si="666"/>
        <v>10575</v>
      </c>
      <c r="Y1134" s="14"/>
      <c r="Z1134" s="14"/>
      <c r="AA1134" s="14">
        <f t="shared" si="667"/>
        <v>10575</v>
      </c>
      <c r="AB1134" s="18">
        <v>3.0000000000000001E-3</v>
      </c>
      <c r="AC1134" s="86">
        <f>AA1134*AB1134</f>
        <v>31.725000000000001</v>
      </c>
      <c r="AD1134" s="84">
        <f t="shared" si="664"/>
        <v>31.725000000000001</v>
      </c>
    </row>
    <row r="1135" spans="1:30" ht="18" x14ac:dyDescent="0.2">
      <c r="A1135" s="39"/>
      <c r="B1135" s="39"/>
      <c r="C1135" s="39"/>
      <c r="D1135" s="39"/>
      <c r="E1135" s="39"/>
      <c r="F1135" s="39"/>
      <c r="G1135" s="39"/>
      <c r="H1135" s="39"/>
      <c r="I1135" s="39"/>
      <c r="J1135" s="39">
        <v>1596</v>
      </c>
      <c r="K1135" s="39">
        <v>200</v>
      </c>
      <c r="L1135" s="21">
        <f t="shared" ref="L1135" si="668">J1135*K1135</f>
        <v>319200</v>
      </c>
      <c r="M1135" s="39">
        <v>2</v>
      </c>
      <c r="N1135" s="13"/>
      <c r="O1135" s="13"/>
      <c r="P1135" s="79" t="s">
        <v>441</v>
      </c>
      <c r="Q1135" s="79">
        <v>6384</v>
      </c>
      <c r="R1135" s="13"/>
      <c r="S1135" s="16"/>
      <c r="T1135" s="13">
        <v>0</v>
      </c>
      <c r="U1135" s="17">
        <v>0</v>
      </c>
      <c r="V1135" s="14">
        <f t="shared" si="660"/>
        <v>0</v>
      </c>
      <c r="W1135" s="14">
        <f t="shared" si="661"/>
        <v>0</v>
      </c>
      <c r="X1135" s="14">
        <f t="shared" ref="X1135" si="669">L1135+W1135</f>
        <v>319200</v>
      </c>
      <c r="Y1135" s="14"/>
      <c r="Z1135" s="14"/>
      <c r="AA1135" s="14">
        <f t="shared" ref="AA1135" si="670">X1135-Z1135</f>
        <v>319200</v>
      </c>
      <c r="AB1135" s="18">
        <v>3.0000000000000001E-3</v>
      </c>
      <c r="AC1135" s="86">
        <f>AA1135*AB1135</f>
        <v>957.6</v>
      </c>
      <c r="AD1135" s="84">
        <f t="shared" si="664"/>
        <v>957.6</v>
      </c>
    </row>
    <row r="1136" spans="1:30" ht="18" x14ac:dyDescent="0.2">
      <c r="A1136" s="39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21"/>
      <c r="M1136" s="39"/>
      <c r="N1136" s="13"/>
      <c r="O1136" s="13"/>
      <c r="P1136" s="79"/>
      <c r="Q1136" s="79"/>
      <c r="R1136" s="13"/>
      <c r="S1136" s="16"/>
      <c r="T1136" s="13"/>
      <c r="U1136" s="17"/>
      <c r="V1136" s="14"/>
      <c r="W1136" s="14"/>
      <c r="X1136" s="14"/>
      <c r="Y1136" s="14"/>
      <c r="Z1136" s="14"/>
      <c r="AA1136" s="14"/>
      <c r="AB1136" s="18"/>
      <c r="AC1136" s="86"/>
      <c r="AD1136" s="84"/>
    </row>
    <row r="1137" spans="1:30" ht="18" x14ac:dyDescent="0.2">
      <c r="A1137" s="39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21"/>
      <c r="M1137" s="39"/>
      <c r="N1137" s="13"/>
      <c r="O1137" s="13"/>
      <c r="P1137" s="79"/>
      <c r="Q1137" s="79"/>
      <c r="R1137" s="13"/>
      <c r="S1137" s="16"/>
      <c r="T1137" s="13"/>
      <c r="U1137" s="17"/>
      <c r="V1137" s="14"/>
      <c r="W1137" s="14"/>
      <c r="X1137" s="14"/>
      <c r="Y1137" s="14"/>
      <c r="Z1137" s="14"/>
      <c r="AA1137" s="14"/>
      <c r="AB1137" s="18"/>
      <c r="AC1137" s="86"/>
      <c r="AD1137" s="84"/>
    </row>
    <row r="1138" spans="1:30" ht="18" x14ac:dyDescent="0.2">
      <c r="A1138" s="39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74"/>
      <c r="AD1138" s="84">
        <f t="shared" si="664"/>
        <v>0</v>
      </c>
    </row>
    <row r="1139" spans="1:30" ht="18" hidden="1" x14ac:dyDescent="0.2">
      <c r="A1139" s="39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74"/>
      <c r="AD1139" s="84">
        <f t="shared" si="664"/>
        <v>0</v>
      </c>
    </row>
    <row r="1140" spans="1:30" ht="18" x14ac:dyDescent="0.2">
      <c r="A1140" s="152" t="s">
        <v>442</v>
      </c>
      <c r="B1140" s="153"/>
      <c r="C1140" s="153"/>
      <c r="D1140" s="153"/>
      <c r="E1140" s="153"/>
      <c r="F1140" s="153"/>
      <c r="G1140" s="153"/>
      <c r="H1140" s="153"/>
      <c r="I1140" s="153"/>
      <c r="J1140" s="153"/>
      <c r="K1140" s="153"/>
      <c r="L1140" s="153"/>
      <c r="M1140" s="153"/>
      <c r="N1140" s="153"/>
      <c r="O1140" s="153"/>
      <c r="P1140" s="153"/>
      <c r="Q1140" s="153"/>
      <c r="R1140" s="153"/>
      <c r="S1140" s="153"/>
      <c r="T1140" s="153"/>
      <c r="U1140" s="153"/>
      <c r="V1140" s="153"/>
      <c r="W1140" s="153"/>
      <c r="X1140" s="153"/>
      <c r="Y1140" s="153"/>
      <c r="Z1140" s="153"/>
      <c r="AA1140" s="153"/>
      <c r="AB1140" s="153"/>
      <c r="AC1140" s="153"/>
      <c r="AD1140" s="92"/>
    </row>
    <row r="1141" spans="1:30" ht="18" x14ac:dyDescent="0.2">
      <c r="A1141" s="39">
        <v>118</v>
      </c>
      <c r="B1141" s="39">
        <v>67460</v>
      </c>
      <c r="C1141" s="39">
        <v>882</v>
      </c>
      <c r="D1141" s="39">
        <v>459</v>
      </c>
      <c r="E1141" s="39" t="s">
        <v>259</v>
      </c>
      <c r="F1141" s="39">
        <v>2</v>
      </c>
      <c r="G1141" s="39">
        <v>0</v>
      </c>
      <c r="H1141" s="39">
        <v>3</v>
      </c>
      <c r="I1141" s="39">
        <v>26</v>
      </c>
      <c r="J1141" s="16">
        <f>(G1141*400)+(H1141*100)+I1141</f>
        <v>326</v>
      </c>
      <c r="K1141" s="39">
        <v>250</v>
      </c>
      <c r="L1141" s="21">
        <f t="shared" ref="L1141:L1143" si="671">J1141*K1141</f>
        <v>81500</v>
      </c>
      <c r="M1141" s="39"/>
      <c r="N1141" s="13" t="s">
        <v>51</v>
      </c>
      <c r="O1141" s="13"/>
      <c r="P1141" s="13"/>
      <c r="Q1141" s="13"/>
      <c r="R1141" s="13"/>
      <c r="S1141" s="13"/>
      <c r="T1141" s="13"/>
      <c r="U1141" s="13"/>
      <c r="V1141" s="13">
        <f>Q1141*S1141*U1141</f>
        <v>0</v>
      </c>
      <c r="W1141" s="13">
        <f>Q1141*S1141-V1141</f>
        <v>0</v>
      </c>
      <c r="X1141" s="14">
        <f t="shared" ref="X1141:X1143" si="672">L1141+W1141</f>
        <v>81500</v>
      </c>
      <c r="Y1141" s="14"/>
      <c r="Z1141" s="14"/>
      <c r="AA1141" s="14">
        <f t="shared" ref="AA1141:AA1143" si="673">X1141-Z1141</f>
        <v>81500</v>
      </c>
      <c r="AB1141" s="15"/>
      <c r="AC1141" s="87"/>
      <c r="AD1141" s="84">
        <f t="shared" ref="AD1141:AD1145" si="674">AA1141*AB1141</f>
        <v>0</v>
      </c>
    </row>
    <row r="1142" spans="1:30" ht="18" x14ac:dyDescent="0.2">
      <c r="A1142" s="39"/>
      <c r="B1142" s="39"/>
      <c r="C1142" s="39"/>
      <c r="D1142" s="39"/>
      <c r="E1142" s="39"/>
      <c r="F1142" s="39"/>
      <c r="G1142" s="39"/>
      <c r="H1142" s="39"/>
      <c r="I1142" s="39"/>
      <c r="J1142" s="39">
        <v>34.78</v>
      </c>
      <c r="K1142" s="39">
        <v>250</v>
      </c>
      <c r="L1142" s="21">
        <f t="shared" si="671"/>
        <v>8695</v>
      </c>
      <c r="M1142" s="39">
        <v>2</v>
      </c>
      <c r="N1142" s="13">
        <v>100</v>
      </c>
      <c r="O1142" s="13" t="s">
        <v>53</v>
      </c>
      <c r="P1142" s="13" t="s">
        <v>54</v>
      </c>
      <c r="Q1142" s="13">
        <v>139.15</v>
      </c>
      <c r="R1142" s="13"/>
      <c r="S1142" s="16">
        <v>8200</v>
      </c>
      <c r="T1142" s="13">
        <v>50</v>
      </c>
      <c r="U1142" s="17">
        <v>0.85</v>
      </c>
      <c r="V1142" s="14">
        <f>Q1142*S1142*U1142</f>
        <v>969875.5</v>
      </c>
      <c r="W1142" s="14">
        <f>Q1142*S1142-V1142</f>
        <v>171154.5</v>
      </c>
      <c r="X1142" s="14">
        <f t="shared" si="672"/>
        <v>179849.5</v>
      </c>
      <c r="Y1142" s="14"/>
      <c r="Z1142" s="14"/>
      <c r="AA1142" s="14">
        <f t="shared" si="673"/>
        <v>179849.5</v>
      </c>
      <c r="AB1142" s="18">
        <v>2.0000000000000001E-4</v>
      </c>
      <c r="AC1142" s="86"/>
      <c r="AD1142" s="84"/>
    </row>
    <row r="1143" spans="1:30" ht="18" x14ac:dyDescent="0.2">
      <c r="A1143" s="39"/>
      <c r="B1143" s="39"/>
      <c r="C1143" s="39"/>
      <c r="D1143" s="39"/>
      <c r="E1143" s="39"/>
      <c r="F1143" s="39"/>
      <c r="G1143" s="39"/>
      <c r="H1143" s="39"/>
      <c r="I1143" s="39"/>
      <c r="J1143" s="39">
        <v>6.1</v>
      </c>
      <c r="K1143" s="39">
        <v>250</v>
      </c>
      <c r="L1143" s="21">
        <f t="shared" si="671"/>
        <v>1525</v>
      </c>
      <c r="M1143" s="39">
        <v>2</v>
      </c>
      <c r="N1143" s="13">
        <v>504</v>
      </c>
      <c r="O1143" s="13" t="s">
        <v>79</v>
      </c>
      <c r="P1143" s="13" t="s">
        <v>120</v>
      </c>
      <c r="Q1143" s="13">
        <v>24.4</v>
      </c>
      <c r="R1143" s="13"/>
      <c r="S1143" s="16">
        <v>2650</v>
      </c>
      <c r="T1143" s="13">
        <v>10</v>
      </c>
      <c r="U1143" s="17">
        <v>0.4</v>
      </c>
      <c r="V1143" s="14">
        <f>Q1143*S1143*U1143</f>
        <v>25864</v>
      </c>
      <c r="W1143" s="14">
        <f>Q1143*S1143-V1143</f>
        <v>38795.999999999993</v>
      </c>
      <c r="X1143" s="14">
        <f t="shared" si="672"/>
        <v>40320.999999999993</v>
      </c>
      <c r="Y1143" s="14"/>
      <c r="Z1143" s="14"/>
      <c r="AA1143" s="14">
        <f t="shared" si="673"/>
        <v>40320.999999999993</v>
      </c>
      <c r="AB1143" s="18">
        <v>2.0000000000000001E-4</v>
      </c>
      <c r="AC1143" s="86"/>
      <c r="AD1143" s="84"/>
    </row>
    <row r="1144" spans="1:30" ht="18" x14ac:dyDescent="0.2">
      <c r="A1144" s="39"/>
      <c r="B1144" s="39"/>
      <c r="C1144" s="39"/>
      <c r="D1144" s="39"/>
      <c r="E1144" s="39"/>
      <c r="F1144" s="39"/>
      <c r="G1144" s="39"/>
      <c r="H1144" s="39"/>
      <c r="I1144" s="39"/>
      <c r="J1144" s="39">
        <v>2.41</v>
      </c>
      <c r="K1144" s="39">
        <v>250</v>
      </c>
      <c r="L1144" s="21">
        <f t="shared" ref="L1144" si="675">J1144*K1144</f>
        <v>602.5</v>
      </c>
      <c r="M1144" s="39">
        <v>2</v>
      </c>
      <c r="N1144" s="13">
        <v>100</v>
      </c>
      <c r="O1144" s="13" t="s">
        <v>443</v>
      </c>
      <c r="P1144" s="13" t="s">
        <v>63</v>
      </c>
      <c r="Q1144" s="13">
        <v>9.6199999999999992</v>
      </c>
      <c r="R1144" s="13"/>
      <c r="S1144" s="16">
        <v>6000</v>
      </c>
      <c r="T1144" s="13">
        <v>8</v>
      </c>
      <c r="U1144" s="17">
        <v>0.22</v>
      </c>
      <c r="V1144" s="14">
        <f>Q1144*S1144*U1144</f>
        <v>12698.399999999998</v>
      </c>
      <c r="W1144" s="14">
        <f>Q1144*S1144-V1144</f>
        <v>45021.599999999991</v>
      </c>
      <c r="X1144" s="14">
        <f t="shared" ref="X1144" si="676">L1144+W1144</f>
        <v>45624.099999999991</v>
      </c>
      <c r="Y1144" s="14"/>
      <c r="Z1144" s="14"/>
      <c r="AA1144" s="14">
        <f t="shared" ref="AA1144" si="677">X1144-Z1144</f>
        <v>45624.099999999991</v>
      </c>
      <c r="AB1144" s="18">
        <v>3.0000000000000001E-3</v>
      </c>
      <c r="AC1144" s="86">
        <f>AA1144*AB1144</f>
        <v>136.87229999999997</v>
      </c>
      <c r="AD1144" s="84">
        <f t="shared" si="674"/>
        <v>136.87229999999997</v>
      </c>
    </row>
    <row r="1145" spans="1:30" ht="18" x14ac:dyDescent="0.2">
      <c r="A1145" s="39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74"/>
      <c r="AD1145" s="84">
        <f t="shared" si="674"/>
        <v>0</v>
      </c>
    </row>
    <row r="1146" spans="1:30" ht="18" x14ac:dyDescent="0.2">
      <c r="A1146" s="152" t="s">
        <v>444</v>
      </c>
      <c r="B1146" s="153"/>
      <c r="C1146" s="153"/>
      <c r="D1146" s="153"/>
      <c r="E1146" s="153"/>
      <c r="F1146" s="153"/>
      <c r="G1146" s="153"/>
      <c r="H1146" s="153"/>
      <c r="I1146" s="153"/>
      <c r="J1146" s="153"/>
      <c r="K1146" s="153"/>
      <c r="L1146" s="153"/>
      <c r="M1146" s="153"/>
      <c r="N1146" s="153"/>
      <c r="O1146" s="153"/>
      <c r="P1146" s="153"/>
      <c r="Q1146" s="153"/>
      <c r="R1146" s="153"/>
      <c r="S1146" s="153"/>
      <c r="T1146" s="153"/>
      <c r="U1146" s="153"/>
      <c r="V1146" s="153"/>
      <c r="W1146" s="153"/>
      <c r="X1146" s="153"/>
      <c r="Y1146" s="153"/>
      <c r="Z1146" s="153"/>
      <c r="AA1146" s="153"/>
      <c r="AB1146" s="153"/>
      <c r="AC1146" s="153"/>
      <c r="AD1146" s="92"/>
    </row>
    <row r="1147" spans="1:30" ht="18" x14ac:dyDescent="0.2">
      <c r="A1147" s="39">
        <v>119</v>
      </c>
      <c r="B1147" s="39">
        <v>4042</v>
      </c>
      <c r="C1147" s="39">
        <v>584</v>
      </c>
      <c r="D1147" s="39">
        <v>476</v>
      </c>
      <c r="E1147" s="39" t="s">
        <v>259</v>
      </c>
      <c r="F1147" s="39">
        <v>2</v>
      </c>
      <c r="G1147" s="39">
        <v>14</v>
      </c>
      <c r="H1147" s="39">
        <v>0</v>
      </c>
      <c r="I1147" s="39">
        <v>48</v>
      </c>
      <c r="J1147" s="100">
        <f>(G1147*400)+(H1147*100)+I1147</f>
        <v>5648</v>
      </c>
      <c r="K1147" s="39">
        <v>250</v>
      </c>
      <c r="L1147" s="81">
        <f t="shared" ref="L1147:L1150" si="678">J1147*K1147</f>
        <v>1412000</v>
      </c>
      <c r="M1147" s="39"/>
      <c r="N1147" s="13" t="s">
        <v>51</v>
      </c>
      <c r="O1147" s="13"/>
      <c r="P1147" s="13"/>
      <c r="Q1147" s="13"/>
      <c r="R1147" s="13"/>
      <c r="S1147" s="13"/>
      <c r="T1147" s="13"/>
      <c r="U1147" s="13"/>
      <c r="V1147" s="13">
        <f>Q1147*S1147*U1147</f>
        <v>0</v>
      </c>
      <c r="W1147" s="13">
        <f>Q1147*S1147-V1147</f>
        <v>0</v>
      </c>
      <c r="X1147" s="14">
        <f t="shared" ref="X1147:X1150" si="679">L1147+W1147</f>
        <v>1412000</v>
      </c>
      <c r="Y1147" s="14"/>
      <c r="Z1147" s="14"/>
      <c r="AA1147" s="14">
        <f t="shared" ref="AA1147:AA1150" si="680">X1147-Z1147</f>
        <v>1412000</v>
      </c>
      <c r="AB1147" s="15"/>
      <c r="AC1147" s="87"/>
      <c r="AD1147" s="84">
        <f t="shared" ref="AD1147:AD1150" si="681">AA1147*AB1147</f>
        <v>0</v>
      </c>
    </row>
    <row r="1148" spans="1:30" ht="18" x14ac:dyDescent="0.2">
      <c r="A1148" s="39"/>
      <c r="B1148" s="39"/>
      <c r="C1148" s="39"/>
      <c r="D1148" s="39"/>
      <c r="E1148" s="39"/>
      <c r="F1148" s="39"/>
      <c r="G1148" s="39"/>
      <c r="H1148" s="39"/>
      <c r="I1148" s="39"/>
      <c r="J1148" s="39">
        <v>75.599999999999994</v>
      </c>
      <c r="K1148" s="39">
        <v>250</v>
      </c>
      <c r="L1148" s="21">
        <f t="shared" si="678"/>
        <v>18900</v>
      </c>
      <c r="M1148" s="39">
        <v>2</v>
      </c>
      <c r="N1148" s="13">
        <v>100</v>
      </c>
      <c r="O1148" s="13" t="s">
        <v>53</v>
      </c>
      <c r="P1148" s="13" t="s">
        <v>54</v>
      </c>
      <c r="Q1148" s="13">
        <v>302.39999999999998</v>
      </c>
      <c r="R1148" s="13"/>
      <c r="S1148" s="16">
        <v>8200</v>
      </c>
      <c r="T1148" s="13">
        <v>50</v>
      </c>
      <c r="U1148" s="17">
        <v>0.85</v>
      </c>
      <c r="V1148" s="14">
        <f>Q1148*S1148*U1148</f>
        <v>2107728</v>
      </c>
      <c r="W1148" s="14">
        <f>Q1148*S1148-V1148</f>
        <v>371952</v>
      </c>
      <c r="X1148" s="14">
        <f t="shared" si="679"/>
        <v>390852</v>
      </c>
      <c r="Y1148" s="14"/>
      <c r="Z1148" s="14"/>
      <c r="AA1148" s="14">
        <f t="shared" si="680"/>
        <v>390852</v>
      </c>
      <c r="AB1148" s="18">
        <v>2.0000000000000001E-4</v>
      </c>
      <c r="AC1148" s="86"/>
      <c r="AD1148" s="84"/>
    </row>
    <row r="1149" spans="1:30" ht="18" x14ac:dyDescent="0.2">
      <c r="A1149" s="39"/>
      <c r="B1149" s="39"/>
      <c r="C1149" s="39"/>
      <c r="D1149" s="39"/>
      <c r="E1149" s="39"/>
      <c r="F1149" s="39"/>
      <c r="G1149" s="39"/>
      <c r="H1149" s="39"/>
      <c r="I1149" s="39"/>
      <c r="J1149" s="39">
        <v>8.375</v>
      </c>
      <c r="K1149" s="39">
        <v>250</v>
      </c>
      <c r="L1149" s="21">
        <f t="shared" si="678"/>
        <v>2093.75</v>
      </c>
      <c r="M1149" s="39">
        <v>2</v>
      </c>
      <c r="N1149" s="13">
        <v>100</v>
      </c>
      <c r="O1149" s="13" t="s">
        <v>53</v>
      </c>
      <c r="P1149" s="13" t="s">
        <v>445</v>
      </c>
      <c r="Q1149" s="13">
        <v>33.5</v>
      </c>
      <c r="R1149" s="13"/>
      <c r="S1149" s="16">
        <v>8200</v>
      </c>
      <c r="T1149" s="13">
        <v>50</v>
      </c>
      <c r="U1149" s="17">
        <v>0.85</v>
      </c>
      <c r="V1149" s="14">
        <f>Q1149*S1149*U1149</f>
        <v>233495</v>
      </c>
      <c r="W1149" s="14">
        <f>Q1149*S1149-V1149</f>
        <v>41205</v>
      </c>
      <c r="X1149" s="14">
        <f t="shared" si="679"/>
        <v>43298.75</v>
      </c>
      <c r="Y1149" s="14"/>
      <c r="Z1149" s="14"/>
      <c r="AA1149" s="14">
        <f t="shared" si="680"/>
        <v>43298.75</v>
      </c>
      <c r="AB1149" s="18">
        <v>2.0000000000000001E-4</v>
      </c>
      <c r="AC1149" s="86"/>
      <c r="AD1149" s="84"/>
    </row>
    <row r="1150" spans="1:30" ht="18" x14ac:dyDescent="0.2">
      <c r="A1150" s="39"/>
      <c r="B1150" s="39"/>
      <c r="C1150" s="39"/>
      <c r="D1150" s="39"/>
      <c r="E1150" s="39"/>
      <c r="F1150" s="39"/>
      <c r="G1150" s="39"/>
      <c r="H1150" s="39"/>
      <c r="I1150" s="39"/>
      <c r="J1150" s="39">
        <v>11</v>
      </c>
      <c r="K1150" s="39">
        <v>250</v>
      </c>
      <c r="L1150" s="21">
        <f t="shared" si="678"/>
        <v>2750</v>
      </c>
      <c r="M1150" s="39">
        <v>2</v>
      </c>
      <c r="N1150" s="13">
        <v>501</v>
      </c>
      <c r="O1150" s="13" t="s">
        <v>53</v>
      </c>
      <c r="P1150" s="13" t="s">
        <v>63</v>
      </c>
      <c r="Q1150" s="13">
        <v>44</v>
      </c>
      <c r="R1150" s="13"/>
      <c r="S1150" s="16">
        <v>5850</v>
      </c>
      <c r="T1150" s="13">
        <v>17</v>
      </c>
      <c r="U1150" s="17">
        <v>0.6</v>
      </c>
      <c r="V1150" s="14">
        <f>Q1150*S1150*U1150</f>
        <v>154440</v>
      </c>
      <c r="W1150" s="14">
        <f>Q1150*S1150-V1150</f>
        <v>102960</v>
      </c>
      <c r="X1150" s="14">
        <f t="shared" si="679"/>
        <v>105710</v>
      </c>
      <c r="Y1150" s="14"/>
      <c r="Z1150" s="14"/>
      <c r="AA1150" s="14">
        <f t="shared" si="680"/>
        <v>105710</v>
      </c>
      <c r="AB1150" s="18">
        <v>3.0000000000000001E-3</v>
      </c>
      <c r="AC1150" s="86">
        <f>AA1150*AB1150</f>
        <v>317.13</v>
      </c>
      <c r="AD1150" s="84">
        <f t="shared" si="681"/>
        <v>317.13</v>
      </c>
    </row>
    <row r="1151" spans="1:30" ht="18" x14ac:dyDescent="0.2">
      <c r="A1151" s="39"/>
      <c r="B1151" s="39"/>
      <c r="C1151" s="39"/>
      <c r="D1151" s="39"/>
      <c r="E1151" s="39"/>
      <c r="F1151" s="39"/>
      <c r="G1151" s="39"/>
      <c r="H1151" s="39"/>
      <c r="I1151" s="39"/>
      <c r="J1151" s="39">
        <v>27.03</v>
      </c>
      <c r="K1151" s="39">
        <v>250</v>
      </c>
      <c r="L1151" s="21">
        <f t="shared" ref="L1151:L1154" si="682">J1151*K1151</f>
        <v>6757.5</v>
      </c>
      <c r="M1151" s="39">
        <v>2</v>
      </c>
      <c r="N1151" s="13">
        <v>528</v>
      </c>
      <c r="O1151" s="13" t="s">
        <v>79</v>
      </c>
      <c r="P1151" s="58" t="s">
        <v>446</v>
      </c>
      <c r="Q1151" s="13">
        <v>108.12</v>
      </c>
      <c r="R1151" s="13"/>
      <c r="S1151" s="16">
        <v>2200</v>
      </c>
      <c r="T1151" s="13">
        <v>10</v>
      </c>
      <c r="U1151" s="17">
        <v>0.4</v>
      </c>
      <c r="V1151" s="14">
        <f t="shared" ref="V1151:V1154" si="683">Q1151*S1151*U1151</f>
        <v>95145.600000000006</v>
      </c>
      <c r="W1151" s="14">
        <f t="shared" ref="W1151:W1154" si="684">Q1151*S1151-V1151</f>
        <v>142718.39999999999</v>
      </c>
      <c r="X1151" s="14">
        <f t="shared" ref="X1151:X1154" si="685">L1151+W1151</f>
        <v>149475.9</v>
      </c>
      <c r="Y1151" s="14"/>
      <c r="Z1151" s="14"/>
      <c r="AA1151" s="14">
        <f t="shared" ref="AA1151:AA1154" si="686">X1151-Z1151</f>
        <v>149475.9</v>
      </c>
      <c r="AB1151" s="18">
        <v>2.0000000000000001E-4</v>
      </c>
      <c r="AC1151" s="74"/>
      <c r="AD1151" s="84"/>
    </row>
    <row r="1152" spans="1:30" ht="18" x14ac:dyDescent="0.2">
      <c r="A1152" s="39"/>
      <c r="B1152" s="39"/>
      <c r="C1152" s="39"/>
      <c r="D1152" s="39"/>
      <c r="E1152" s="39"/>
      <c r="F1152" s="39"/>
      <c r="G1152" s="39"/>
      <c r="H1152" s="39"/>
      <c r="I1152" s="39"/>
      <c r="J1152" s="39">
        <v>40.32</v>
      </c>
      <c r="K1152" s="39">
        <v>250</v>
      </c>
      <c r="L1152" s="21">
        <f t="shared" si="682"/>
        <v>10080</v>
      </c>
      <c r="M1152" s="39">
        <v>2</v>
      </c>
      <c r="N1152" s="13">
        <v>504</v>
      </c>
      <c r="O1152" s="13" t="s">
        <v>79</v>
      </c>
      <c r="P1152" s="13" t="s">
        <v>78</v>
      </c>
      <c r="Q1152" s="13">
        <v>161.28</v>
      </c>
      <c r="R1152" s="13"/>
      <c r="S1152" s="16">
        <v>2650</v>
      </c>
      <c r="T1152" s="13">
        <v>10</v>
      </c>
      <c r="U1152" s="17">
        <v>0.4</v>
      </c>
      <c r="V1152" s="14">
        <f t="shared" si="683"/>
        <v>170956.80000000002</v>
      </c>
      <c r="W1152" s="14">
        <f t="shared" si="684"/>
        <v>256435.19999999998</v>
      </c>
      <c r="X1152" s="14">
        <f t="shared" si="685"/>
        <v>266515.19999999995</v>
      </c>
      <c r="Y1152" s="14"/>
      <c r="Z1152" s="14"/>
      <c r="AA1152" s="14">
        <f t="shared" si="686"/>
        <v>266515.19999999995</v>
      </c>
      <c r="AB1152" s="18">
        <v>2.0000000000000001E-4</v>
      </c>
      <c r="AC1152" s="74"/>
      <c r="AD1152" s="84"/>
    </row>
    <row r="1153" spans="1:30" ht="18" x14ac:dyDescent="0.2">
      <c r="A1153" s="39"/>
      <c r="B1153" s="39"/>
      <c r="C1153" s="39"/>
      <c r="D1153" s="39"/>
      <c r="E1153" s="39"/>
      <c r="F1153" s="39"/>
      <c r="G1153" s="39"/>
      <c r="H1153" s="39"/>
      <c r="I1153" s="39"/>
      <c r="J1153" s="39">
        <v>41.73</v>
      </c>
      <c r="K1153" s="39">
        <v>250</v>
      </c>
      <c r="L1153" s="21">
        <f t="shared" si="682"/>
        <v>10432.5</v>
      </c>
      <c r="M1153" s="39">
        <v>2</v>
      </c>
      <c r="N1153" s="13">
        <v>528</v>
      </c>
      <c r="O1153" s="13" t="s">
        <v>79</v>
      </c>
      <c r="P1153" s="13" t="s">
        <v>56</v>
      </c>
      <c r="Q1153" s="13">
        <v>166.92</v>
      </c>
      <c r="R1153" s="13"/>
      <c r="S1153" s="16">
        <v>2200</v>
      </c>
      <c r="T1153" s="13">
        <v>10</v>
      </c>
      <c r="U1153" s="17">
        <v>0.4</v>
      </c>
      <c r="V1153" s="14">
        <f t="shared" si="683"/>
        <v>146889.60000000001</v>
      </c>
      <c r="W1153" s="14">
        <f t="shared" si="684"/>
        <v>220334.4</v>
      </c>
      <c r="X1153" s="14">
        <f t="shared" si="685"/>
        <v>230766.9</v>
      </c>
      <c r="Y1153" s="14"/>
      <c r="Z1153" s="14"/>
      <c r="AA1153" s="14">
        <f t="shared" si="686"/>
        <v>230766.9</v>
      </c>
      <c r="AB1153" s="18">
        <v>1E-4</v>
      </c>
      <c r="AC1153" s="74"/>
      <c r="AD1153" s="84"/>
    </row>
    <row r="1154" spans="1:30" ht="18" x14ac:dyDescent="0.2">
      <c r="A1154" s="39"/>
      <c r="B1154" s="39"/>
      <c r="C1154" s="39"/>
      <c r="D1154" s="39"/>
      <c r="E1154" s="39"/>
      <c r="F1154" s="39"/>
      <c r="G1154" s="39"/>
      <c r="H1154" s="39"/>
      <c r="I1154" s="39"/>
      <c r="J1154" s="39">
        <v>71.724999999999994</v>
      </c>
      <c r="K1154" s="39">
        <v>250</v>
      </c>
      <c r="L1154" s="21">
        <f t="shared" si="682"/>
        <v>17931.25</v>
      </c>
      <c r="M1154" s="39">
        <v>2</v>
      </c>
      <c r="N1154" s="13">
        <v>528</v>
      </c>
      <c r="O1154" s="13" t="s">
        <v>79</v>
      </c>
      <c r="P1154" s="13" t="s">
        <v>447</v>
      </c>
      <c r="Q1154" s="13">
        <v>286.89999999999998</v>
      </c>
      <c r="R1154" s="13"/>
      <c r="S1154" s="16">
        <v>2200</v>
      </c>
      <c r="T1154" s="13">
        <v>10</v>
      </c>
      <c r="U1154" s="17">
        <v>0.4</v>
      </c>
      <c r="V1154" s="14">
        <f t="shared" si="683"/>
        <v>252472</v>
      </c>
      <c r="W1154" s="14">
        <f t="shared" si="684"/>
        <v>378708</v>
      </c>
      <c r="X1154" s="14">
        <f t="shared" si="685"/>
        <v>396639.25</v>
      </c>
      <c r="Y1154" s="14"/>
      <c r="Z1154" s="14"/>
      <c r="AA1154" s="14">
        <f t="shared" si="686"/>
        <v>396639.25</v>
      </c>
      <c r="AB1154" s="18">
        <v>2.0000000000000001E-4</v>
      </c>
      <c r="AC1154" s="74"/>
      <c r="AD1154" s="84"/>
    </row>
    <row r="1155" spans="1:30" ht="18" x14ac:dyDescent="0.2">
      <c r="A1155" s="39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74"/>
      <c r="AD1155" s="84">
        <f t="shared" ref="AD1155:AD1161" si="687">AA1155*AB1155</f>
        <v>0</v>
      </c>
    </row>
    <row r="1156" spans="1:30" ht="18" x14ac:dyDescent="0.2">
      <c r="A1156" s="152" t="s">
        <v>448</v>
      </c>
      <c r="B1156" s="153"/>
      <c r="C1156" s="153"/>
      <c r="D1156" s="153"/>
      <c r="E1156" s="153"/>
      <c r="F1156" s="153"/>
      <c r="G1156" s="153"/>
      <c r="H1156" s="153"/>
      <c r="I1156" s="153"/>
      <c r="J1156" s="153"/>
      <c r="K1156" s="153"/>
      <c r="L1156" s="153"/>
      <c r="M1156" s="153"/>
      <c r="N1156" s="153"/>
      <c r="O1156" s="153"/>
      <c r="P1156" s="153"/>
      <c r="Q1156" s="153"/>
      <c r="R1156" s="153"/>
      <c r="S1156" s="153"/>
      <c r="T1156" s="153"/>
      <c r="U1156" s="153"/>
      <c r="V1156" s="153"/>
      <c r="W1156" s="153"/>
      <c r="X1156" s="153"/>
      <c r="Y1156" s="153"/>
      <c r="Z1156" s="153"/>
      <c r="AA1156" s="153"/>
      <c r="AB1156" s="153"/>
      <c r="AC1156" s="153"/>
      <c r="AD1156" s="92"/>
    </row>
    <row r="1157" spans="1:30" ht="18" x14ac:dyDescent="0.2">
      <c r="A1157" s="39">
        <v>120</v>
      </c>
      <c r="B1157" s="39">
        <v>34717</v>
      </c>
      <c r="C1157" s="39">
        <v>425</v>
      </c>
      <c r="D1157" s="39">
        <v>1561</v>
      </c>
      <c r="E1157" s="39" t="s">
        <v>281</v>
      </c>
      <c r="F1157" s="39">
        <v>4</v>
      </c>
      <c r="G1157" s="39">
        <v>0</v>
      </c>
      <c r="H1157" s="39">
        <v>1</v>
      </c>
      <c r="I1157" s="39">
        <v>22</v>
      </c>
      <c r="J1157" s="16">
        <f>(G1157*400)+(H1157*100)+I1157</f>
        <v>122</v>
      </c>
      <c r="K1157" s="39">
        <v>500</v>
      </c>
      <c r="L1157" s="21">
        <f t="shared" ref="L1157" si="688">J1157*K1157</f>
        <v>61000</v>
      </c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21">
        <f t="shared" ref="X1157" si="689">L1157+W1157</f>
        <v>61000</v>
      </c>
      <c r="Y1157" s="39"/>
      <c r="Z1157" s="39"/>
      <c r="AA1157" s="21">
        <f t="shared" ref="AA1157" si="690">X1157-Z1157</f>
        <v>61000</v>
      </c>
      <c r="AB1157" s="42">
        <v>3.0000000000000001E-3</v>
      </c>
      <c r="AC1157" s="86">
        <f t="shared" ref="AC1157" si="691">AA1157*AB1157</f>
        <v>183</v>
      </c>
      <c r="AD1157" s="84">
        <f t="shared" si="687"/>
        <v>183</v>
      </c>
    </row>
    <row r="1158" spans="1:30" ht="18" x14ac:dyDescent="0.2">
      <c r="A1158" s="39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74"/>
      <c r="AD1158" s="84">
        <f t="shared" si="687"/>
        <v>0</v>
      </c>
    </row>
    <row r="1159" spans="1:30" ht="18" x14ac:dyDescent="0.2">
      <c r="A1159" s="152" t="s">
        <v>449</v>
      </c>
      <c r="B1159" s="153"/>
      <c r="C1159" s="153"/>
      <c r="D1159" s="153"/>
      <c r="E1159" s="153"/>
      <c r="F1159" s="153"/>
      <c r="G1159" s="153"/>
      <c r="H1159" s="153"/>
      <c r="I1159" s="153"/>
      <c r="J1159" s="153"/>
      <c r="K1159" s="153"/>
      <c r="L1159" s="153"/>
      <c r="M1159" s="153"/>
      <c r="N1159" s="153"/>
      <c r="O1159" s="153"/>
      <c r="P1159" s="153"/>
      <c r="Q1159" s="153"/>
      <c r="R1159" s="153"/>
      <c r="S1159" s="153"/>
      <c r="T1159" s="153"/>
      <c r="U1159" s="153"/>
      <c r="V1159" s="153"/>
      <c r="W1159" s="153"/>
      <c r="X1159" s="153"/>
      <c r="Y1159" s="153"/>
      <c r="Z1159" s="153"/>
      <c r="AA1159" s="153"/>
      <c r="AB1159" s="153"/>
      <c r="AC1159" s="153"/>
      <c r="AD1159" s="92"/>
    </row>
    <row r="1160" spans="1:30" ht="18" x14ac:dyDescent="0.2">
      <c r="A1160" s="39">
        <v>121</v>
      </c>
      <c r="B1160" s="39">
        <v>34718</v>
      </c>
      <c r="C1160" s="39">
        <v>426</v>
      </c>
      <c r="D1160" s="39">
        <v>1462</v>
      </c>
      <c r="E1160" s="39" t="s">
        <v>281</v>
      </c>
      <c r="F1160" s="39">
        <v>4</v>
      </c>
      <c r="G1160" s="39">
        <v>0</v>
      </c>
      <c r="H1160" s="39">
        <v>2</v>
      </c>
      <c r="I1160" s="39">
        <v>43</v>
      </c>
      <c r="J1160" s="16">
        <f>(G1160*400)+(H1160*100)+I1160</f>
        <v>243</v>
      </c>
      <c r="K1160" s="39">
        <v>500</v>
      </c>
      <c r="L1160" s="21">
        <f t="shared" ref="L1160" si="692">J1160*K1160</f>
        <v>121500</v>
      </c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21">
        <f t="shared" ref="X1160" si="693">L1160+W1160</f>
        <v>121500</v>
      </c>
      <c r="Y1160" s="39"/>
      <c r="Z1160" s="39"/>
      <c r="AA1160" s="21">
        <f t="shared" ref="AA1160" si="694">X1160-Z1160</f>
        <v>121500</v>
      </c>
      <c r="AB1160" s="42">
        <v>3.0000000000000001E-3</v>
      </c>
      <c r="AC1160" s="86">
        <f t="shared" ref="AC1160" si="695">AA1160*AB1160</f>
        <v>364.5</v>
      </c>
      <c r="AD1160" s="84">
        <f t="shared" si="687"/>
        <v>364.5</v>
      </c>
    </row>
    <row r="1161" spans="1:30" ht="18" x14ac:dyDescent="0.2">
      <c r="A1161" s="39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74"/>
      <c r="AD1161" s="84">
        <f t="shared" si="687"/>
        <v>0</v>
      </c>
    </row>
    <row r="1162" spans="1:30" ht="18" hidden="1" x14ac:dyDescent="0.2">
      <c r="A1162" s="152" t="s">
        <v>506</v>
      </c>
      <c r="B1162" s="153"/>
      <c r="C1162" s="153"/>
      <c r="D1162" s="153"/>
      <c r="E1162" s="153"/>
      <c r="F1162" s="153"/>
      <c r="G1162" s="153"/>
      <c r="H1162" s="153"/>
      <c r="I1162" s="153"/>
      <c r="J1162" s="153"/>
      <c r="K1162" s="153"/>
      <c r="L1162" s="153"/>
      <c r="M1162" s="153"/>
      <c r="N1162" s="153"/>
      <c r="O1162" s="153"/>
      <c r="P1162" s="153"/>
      <c r="Q1162" s="153"/>
      <c r="R1162" s="153"/>
      <c r="S1162" s="153"/>
      <c r="T1162" s="153"/>
      <c r="U1162" s="153"/>
      <c r="V1162" s="153"/>
      <c r="W1162" s="153"/>
      <c r="X1162" s="153"/>
      <c r="Y1162" s="153"/>
      <c r="Z1162" s="153"/>
      <c r="AA1162" s="153"/>
      <c r="AB1162" s="153"/>
      <c r="AC1162" s="153"/>
      <c r="AD1162" s="92"/>
    </row>
    <row r="1163" spans="1:30" ht="18" hidden="1" x14ac:dyDescent="0.2">
      <c r="A1163" s="39">
        <v>135</v>
      </c>
      <c r="B1163" s="39">
        <v>34722</v>
      </c>
      <c r="C1163" s="39">
        <v>339</v>
      </c>
      <c r="D1163" s="39">
        <v>1455</v>
      </c>
      <c r="E1163" s="39" t="s">
        <v>281</v>
      </c>
      <c r="F1163" s="39">
        <v>4</v>
      </c>
      <c r="G1163" s="39">
        <v>0</v>
      </c>
      <c r="H1163" s="39">
        <v>1</v>
      </c>
      <c r="I1163" s="39">
        <v>5</v>
      </c>
      <c r="J1163" s="16">
        <f>(G1163*400)+(H1163*100)+I1163</f>
        <v>105</v>
      </c>
      <c r="K1163" s="39">
        <v>500</v>
      </c>
      <c r="L1163" s="21">
        <f t="shared" ref="L1163" si="696">J1163*K1163</f>
        <v>52500</v>
      </c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21">
        <f t="shared" ref="X1163" si="697">L1163+W1163</f>
        <v>52500</v>
      </c>
      <c r="Y1163" s="39"/>
      <c r="Z1163" s="39"/>
      <c r="AA1163" s="21">
        <f t="shared" ref="AA1163" si="698">X1163-Z1163</f>
        <v>52500</v>
      </c>
      <c r="AB1163" s="42">
        <v>3.0000000000000001E-3</v>
      </c>
      <c r="AC1163" s="86">
        <f t="shared" ref="AC1163" si="699">AA1163*AB1163</f>
        <v>157.5</v>
      </c>
      <c r="AD1163" s="84">
        <f t="shared" ref="AD1163:AD1166" si="700">AA1163*AB1163</f>
        <v>157.5</v>
      </c>
    </row>
    <row r="1164" spans="1:30" ht="68.25" customHeight="1" x14ac:dyDescent="0.2">
      <c r="A1164" s="39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74"/>
      <c r="AD1164" s="84">
        <f t="shared" si="700"/>
        <v>0</v>
      </c>
    </row>
    <row r="1165" spans="1:30" ht="18" x14ac:dyDescent="0.2">
      <c r="A1165" s="152" t="s">
        <v>450</v>
      </c>
      <c r="B1165" s="153"/>
      <c r="C1165" s="153"/>
      <c r="D1165" s="153"/>
      <c r="E1165" s="153"/>
      <c r="F1165" s="153"/>
      <c r="G1165" s="153"/>
      <c r="H1165" s="153"/>
      <c r="I1165" s="153"/>
      <c r="J1165" s="153"/>
      <c r="K1165" s="153"/>
      <c r="L1165" s="153"/>
      <c r="M1165" s="153"/>
      <c r="N1165" s="153"/>
      <c r="O1165" s="153"/>
      <c r="P1165" s="153"/>
      <c r="Q1165" s="153"/>
      <c r="R1165" s="153"/>
      <c r="S1165" s="153"/>
      <c r="T1165" s="153"/>
      <c r="U1165" s="153"/>
      <c r="V1165" s="153"/>
      <c r="W1165" s="153"/>
      <c r="X1165" s="153"/>
      <c r="Y1165" s="153"/>
      <c r="Z1165" s="153"/>
      <c r="AA1165" s="153"/>
      <c r="AB1165" s="153"/>
      <c r="AC1165" s="153"/>
      <c r="AD1165" s="92"/>
    </row>
    <row r="1166" spans="1:30" ht="18" x14ac:dyDescent="0.2">
      <c r="A1166" s="39">
        <v>122</v>
      </c>
      <c r="B1166" s="39">
        <v>10737</v>
      </c>
      <c r="C1166" s="39">
        <v>873</v>
      </c>
      <c r="D1166" s="39">
        <v>1063</v>
      </c>
      <c r="E1166" s="39" t="s">
        <v>281</v>
      </c>
      <c r="F1166" s="39">
        <v>2</v>
      </c>
      <c r="G1166" s="39">
        <v>0</v>
      </c>
      <c r="H1166" s="39">
        <v>2</v>
      </c>
      <c r="I1166" s="39">
        <v>76</v>
      </c>
      <c r="J1166" s="16">
        <f>(G1166*400)+(H1166*100)+I1166</f>
        <v>276</v>
      </c>
      <c r="K1166" s="39">
        <v>500</v>
      </c>
      <c r="L1166" s="77">
        <f t="shared" ref="L1166:L1168" si="701">J1166*K1166</f>
        <v>138000</v>
      </c>
      <c r="M1166" s="39"/>
      <c r="N1166" s="13" t="s">
        <v>51</v>
      </c>
      <c r="O1166" s="13"/>
      <c r="P1166" s="13"/>
      <c r="Q1166" s="13"/>
      <c r="R1166" s="13"/>
      <c r="S1166" s="13"/>
      <c r="T1166" s="13"/>
      <c r="U1166" s="13"/>
      <c r="V1166" s="13">
        <f>Q1166*S1166*U1166</f>
        <v>0</v>
      </c>
      <c r="W1166" s="13">
        <f>Q1166*S1166-V1166</f>
        <v>0</v>
      </c>
      <c r="X1166" s="14">
        <f t="shared" ref="X1166:X1168" si="702">L1166+W1166</f>
        <v>138000</v>
      </c>
      <c r="Y1166" s="14"/>
      <c r="Z1166" s="14"/>
      <c r="AA1166" s="14">
        <f t="shared" ref="AA1166:AA1168" si="703">X1166-Z1166</f>
        <v>138000</v>
      </c>
      <c r="AB1166" s="15"/>
      <c r="AC1166" s="87"/>
      <c r="AD1166" s="84">
        <f t="shared" si="700"/>
        <v>0</v>
      </c>
    </row>
    <row r="1167" spans="1:30" ht="18" x14ac:dyDescent="0.2">
      <c r="A1167" s="39"/>
      <c r="B1167" s="39"/>
      <c r="C1167" s="39"/>
      <c r="D1167" s="39"/>
      <c r="E1167" s="39"/>
      <c r="F1167" s="39"/>
      <c r="G1167" s="39"/>
      <c r="H1167" s="39"/>
      <c r="I1167" s="39"/>
      <c r="J1167" s="39">
        <v>15.75</v>
      </c>
      <c r="K1167" s="39">
        <v>500</v>
      </c>
      <c r="L1167" s="21">
        <f t="shared" si="701"/>
        <v>7875</v>
      </c>
      <c r="M1167" s="39">
        <v>2</v>
      </c>
      <c r="N1167" s="13">
        <v>100</v>
      </c>
      <c r="O1167" s="13" t="s">
        <v>53</v>
      </c>
      <c r="P1167" s="13" t="s">
        <v>54</v>
      </c>
      <c r="Q1167" s="13">
        <v>63</v>
      </c>
      <c r="R1167" s="13"/>
      <c r="S1167" s="16">
        <v>6900</v>
      </c>
      <c r="T1167" s="13">
        <v>15</v>
      </c>
      <c r="U1167" s="17">
        <v>0.2</v>
      </c>
      <c r="V1167" s="14">
        <f>Q1167*S1167*U1167</f>
        <v>86940</v>
      </c>
      <c r="W1167" s="14">
        <f>Q1167*S1167-V1167</f>
        <v>347760</v>
      </c>
      <c r="X1167" s="14">
        <f t="shared" si="702"/>
        <v>355635</v>
      </c>
      <c r="Y1167" s="14"/>
      <c r="Z1167" s="14"/>
      <c r="AA1167" s="14">
        <f t="shared" si="703"/>
        <v>355635</v>
      </c>
      <c r="AB1167" s="18">
        <v>2.0000000000000001E-4</v>
      </c>
      <c r="AC1167" s="86"/>
      <c r="AD1167" s="84"/>
    </row>
    <row r="1168" spans="1:30" ht="18" x14ac:dyDescent="0.2">
      <c r="A1168" s="39"/>
      <c r="B1168" s="39"/>
      <c r="C1168" s="39"/>
      <c r="D1168" s="39"/>
      <c r="E1168" s="39"/>
      <c r="F1168" s="39"/>
      <c r="G1168" s="39"/>
      <c r="H1168" s="39"/>
      <c r="I1168" s="39"/>
      <c r="J1168" s="39">
        <v>9</v>
      </c>
      <c r="K1168" s="39">
        <v>500</v>
      </c>
      <c r="L1168" s="21">
        <f t="shared" si="701"/>
        <v>4500</v>
      </c>
      <c r="M1168" s="39">
        <v>2</v>
      </c>
      <c r="N1168" s="13">
        <v>504</v>
      </c>
      <c r="O1168" s="13" t="s">
        <v>79</v>
      </c>
      <c r="P1168" s="13" t="s">
        <v>63</v>
      </c>
      <c r="Q1168" s="13">
        <v>36</v>
      </c>
      <c r="R1168" s="13"/>
      <c r="S1168" s="16">
        <v>2650</v>
      </c>
      <c r="T1168" s="13">
        <v>4</v>
      </c>
      <c r="U1168" s="17">
        <v>0.12</v>
      </c>
      <c r="V1168" s="14">
        <f>Q1168*S1168*U1168</f>
        <v>11448</v>
      </c>
      <c r="W1168" s="14">
        <f>Q1168*S1168-V1168</f>
        <v>83952</v>
      </c>
      <c r="X1168" s="14">
        <f t="shared" si="702"/>
        <v>88452</v>
      </c>
      <c r="Y1168" s="14"/>
      <c r="Z1168" s="14"/>
      <c r="AA1168" s="14">
        <f t="shared" si="703"/>
        <v>88452</v>
      </c>
      <c r="AB1168" s="18">
        <v>3.0000000000000001E-3</v>
      </c>
      <c r="AC1168" s="86">
        <f t="shared" ref="AC1168" si="704">AA1168*AB1168</f>
        <v>265.35599999999999</v>
      </c>
      <c r="AD1168" s="84">
        <f>AA1168*AB1168</f>
        <v>265.35599999999999</v>
      </c>
    </row>
    <row r="1169" spans="1:30" ht="18" x14ac:dyDescent="0.2">
      <c r="A1169" s="39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84">
        <f t="shared" ref="AD1169:AD1176" si="705">AA1169*AB1169</f>
        <v>0</v>
      </c>
    </row>
    <row r="1170" spans="1:30" ht="18" x14ac:dyDescent="0.2">
      <c r="A1170" s="74"/>
      <c r="B1170" s="75"/>
      <c r="C1170" s="75"/>
      <c r="D1170" s="75"/>
      <c r="E1170" s="76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84"/>
    </row>
    <row r="1171" spans="1:30" ht="21" x14ac:dyDescent="0.2">
      <c r="A1171" s="206" t="s">
        <v>485</v>
      </c>
      <c r="B1171" s="207"/>
      <c r="C1171" s="207"/>
      <c r="D1171" s="207"/>
      <c r="E1171" s="208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84">
        <f t="shared" si="705"/>
        <v>0</v>
      </c>
    </row>
    <row r="1172" spans="1:30" ht="18" x14ac:dyDescent="0.2">
      <c r="A1172" s="152" t="s">
        <v>500</v>
      </c>
      <c r="B1172" s="153"/>
      <c r="C1172" s="153"/>
      <c r="D1172" s="153"/>
      <c r="E1172" s="153"/>
      <c r="F1172" s="153"/>
      <c r="G1172" s="153"/>
      <c r="H1172" s="153"/>
      <c r="I1172" s="153"/>
      <c r="J1172" s="153"/>
      <c r="K1172" s="153"/>
      <c r="L1172" s="153"/>
      <c r="M1172" s="153"/>
      <c r="N1172" s="153"/>
      <c r="O1172" s="153"/>
      <c r="P1172" s="153"/>
      <c r="Q1172" s="153"/>
      <c r="R1172" s="153"/>
      <c r="S1172" s="153"/>
      <c r="T1172" s="153"/>
      <c r="U1172" s="153"/>
      <c r="V1172" s="153"/>
      <c r="W1172" s="153"/>
      <c r="X1172" s="153"/>
      <c r="Y1172" s="153"/>
      <c r="Z1172" s="153"/>
      <c r="AA1172" s="153"/>
      <c r="AB1172" s="153"/>
      <c r="AC1172" s="153"/>
      <c r="AD1172" s="92"/>
    </row>
    <row r="1173" spans="1:30" ht="18" x14ac:dyDescent="0.2">
      <c r="A1173" s="39">
        <v>123</v>
      </c>
      <c r="B1173" s="39">
        <v>6536</v>
      </c>
      <c r="C1173" s="39">
        <v>850</v>
      </c>
      <c r="D1173" s="39">
        <v>780</v>
      </c>
      <c r="E1173" s="39" t="s">
        <v>281</v>
      </c>
      <c r="F1173" s="39">
        <v>2</v>
      </c>
      <c r="G1173" s="39">
        <v>6</v>
      </c>
      <c r="H1173" s="39">
        <v>1</v>
      </c>
      <c r="I1173" s="39">
        <v>12</v>
      </c>
      <c r="J1173" s="100">
        <f>(G1173*400)+(H1173*100)+I1173</f>
        <v>2512</v>
      </c>
      <c r="K1173" s="39">
        <v>750</v>
      </c>
      <c r="L1173" s="77">
        <f t="shared" ref="L1173:L1174" si="706">J1173*K1173</f>
        <v>1884000</v>
      </c>
      <c r="M1173" s="39"/>
      <c r="N1173" s="13" t="s">
        <v>51</v>
      </c>
      <c r="O1173" s="13"/>
      <c r="P1173" s="13"/>
      <c r="Q1173" s="13"/>
      <c r="R1173" s="13"/>
      <c r="S1173" s="13"/>
      <c r="T1173" s="13"/>
      <c r="U1173" s="13"/>
      <c r="V1173" s="13">
        <f>Q1173*S1173*U1173</f>
        <v>0</v>
      </c>
      <c r="W1173" s="13">
        <f>Q1173*S1173-V1173</f>
        <v>0</v>
      </c>
      <c r="X1173" s="14">
        <f t="shared" ref="X1173:X1174" si="707">L1173+W1173</f>
        <v>1884000</v>
      </c>
      <c r="Y1173" s="14"/>
      <c r="Z1173" s="14"/>
      <c r="AA1173" s="14">
        <f t="shared" ref="AA1173:AA1174" si="708">X1173-Z1173</f>
        <v>1884000</v>
      </c>
      <c r="AB1173" s="15"/>
      <c r="AC1173" s="87"/>
      <c r="AD1173" s="84">
        <f t="shared" ref="AD1173" si="709">AA1173*AB1173</f>
        <v>0</v>
      </c>
    </row>
    <row r="1174" spans="1:30" ht="18" x14ac:dyDescent="0.2">
      <c r="A1174" s="39"/>
      <c r="B1174" s="39"/>
      <c r="C1174" s="39"/>
      <c r="D1174" s="39"/>
      <c r="E1174" s="39"/>
      <c r="F1174" s="39"/>
      <c r="G1174" s="39"/>
      <c r="H1174" s="39"/>
      <c r="I1174" s="39"/>
      <c r="J1174" s="39">
        <v>52.5</v>
      </c>
      <c r="K1174" s="39">
        <v>750</v>
      </c>
      <c r="L1174" s="21">
        <f t="shared" si="706"/>
        <v>39375</v>
      </c>
      <c r="M1174" s="39">
        <v>2</v>
      </c>
      <c r="N1174" s="13">
        <v>504</v>
      </c>
      <c r="O1174" s="13" t="s">
        <v>79</v>
      </c>
      <c r="P1174" s="13" t="s">
        <v>61</v>
      </c>
      <c r="Q1174" s="13">
        <v>210</v>
      </c>
      <c r="R1174" s="13"/>
      <c r="S1174" s="16">
        <v>2650</v>
      </c>
      <c r="T1174" s="13">
        <v>20</v>
      </c>
      <c r="U1174" s="17">
        <v>0.93</v>
      </c>
      <c r="V1174" s="14">
        <f>Q1174*S1174*U1174</f>
        <v>517545</v>
      </c>
      <c r="W1174" s="14">
        <f>Q1174*S1174-V1174</f>
        <v>38955</v>
      </c>
      <c r="X1174" s="14">
        <f t="shared" si="707"/>
        <v>78330</v>
      </c>
      <c r="Y1174" s="14"/>
      <c r="Z1174" s="14"/>
      <c r="AA1174" s="14">
        <f t="shared" si="708"/>
        <v>78330</v>
      </c>
      <c r="AB1174" s="18">
        <v>3.0000000000000001E-3</v>
      </c>
      <c r="AC1174" s="86"/>
      <c r="AD1174" s="84">
        <f>AA1174*AB1174</f>
        <v>234.99</v>
      </c>
    </row>
    <row r="1175" spans="1:30" ht="18" x14ac:dyDescent="0.2">
      <c r="A1175" s="39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21"/>
      <c r="M1175" s="39"/>
      <c r="N1175" s="13"/>
      <c r="O1175" s="13"/>
      <c r="P1175" s="13"/>
      <c r="Q1175" s="13"/>
      <c r="R1175" s="13"/>
      <c r="S1175" s="16"/>
      <c r="T1175" s="13"/>
      <c r="U1175" s="17"/>
      <c r="V1175" s="14"/>
      <c r="W1175" s="14"/>
      <c r="X1175" s="14"/>
      <c r="Y1175" s="14"/>
      <c r="Z1175" s="14"/>
      <c r="AA1175" s="14"/>
      <c r="AB1175" s="18"/>
      <c r="AC1175" s="86"/>
      <c r="AD1175" s="84"/>
    </row>
    <row r="1176" spans="1:30" ht="18" x14ac:dyDescent="0.2">
      <c r="A1176" s="39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84">
        <f t="shared" si="705"/>
        <v>0</v>
      </c>
    </row>
    <row r="1177" spans="1:30" ht="18" x14ac:dyDescent="0.2">
      <c r="A1177" s="152" t="s">
        <v>501</v>
      </c>
      <c r="B1177" s="153"/>
      <c r="C1177" s="153"/>
      <c r="D1177" s="153"/>
      <c r="E1177" s="153"/>
      <c r="F1177" s="153"/>
      <c r="G1177" s="153"/>
      <c r="H1177" s="153"/>
      <c r="I1177" s="153"/>
      <c r="J1177" s="153"/>
      <c r="K1177" s="153"/>
      <c r="L1177" s="153"/>
      <c r="M1177" s="153"/>
      <c r="N1177" s="153"/>
      <c r="O1177" s="153"/>
      <c r="P1177" s="153"/>
      <c r="Q1177" s="153"/>
      <c r="R1177" s="153"/>
      <c r="S1177" s="153"/>
      <c r="T1177" s="153"/>
      <c r="U1177" s="153"/>
      <c r="V1177" s="153"/>
      <c r="W1177" s="153"/>
      <c r="X1177" s="153"/>
      <c r="Y1177" s="153"/>
      <c r="Z1177" s="153"/>
      <c r="AA1177" s="153"/>
      <c r="AB1177" s="153"/>
      <c r="AC1177" s="153"/>
      <c r="AD1177" s="92"/>
    </row>
    <row r="1178" spans="1:30" ht="18" x14ac:dyDescent="0.2">
      <c r="A1178" s="39">
        <v>124</v>
      </c>
      <c r="B1178" s="39">
        <v>6536</v>
      </c>
      <c r="C1178" s="39">
        <v>850</v>
      </c>
      <c r="D1178" s="39">
        <v>780</v>
      </c>
      <c r="E1178" s="39" t="s">
        <v>281</v>
      </c>
      <c r="F1178" s="39">
        <v>2</v>
      </c>
      <c r="G1178" s="39">
        <v>6</v>
      </c>
      <c r="H1178" s="39">
        <v>1</v>
      </c>
      <c r="I1178" s="39">
        <v>12</v>
      </c>
      <c r="J1178" s="100">
        <f>(G1178*400)+(H1178*100)+I1178</f>
        <v>2512</v>
      </c>
      <c r="K1178" s="39">
        <v>750</v>
      </c>
      <c r="L1178" s="77">
        <f t="shared" ref="L1178:L1179" si="710">J1178*K1178</f>
        <v>1884000</v>
      </c>
      <c r="M1178" s="39"/>
      <c r="N1178" s="13" t="s">
        <v>51</v>
      </c>
      <c r="O1178" s="13"/>
      <c r="P1178" s="13"/>
      <c r="Q1178" s="13"/>
      <c r="R1178" s="13"/>
      <c r="S1178" s="13"/>
      <c r="T1178" s="13"/>
      <c r="U1178" s="13"/>
      <c r="V1178" s="13">
        <f>Q1178*S1178*U1178</f>
        <v>0</v>
      </c>
      <c r="W1178" s="13">
        <f>Q1178*S1178-V1178</f>
        <v>0</v>
      </c>
      <c r="X1178" s="14">
        <f t="shared" ref="X1178:X1179" si="711">L1178+W1178</f>
        <v>1884000</v>
      </c>
      <c r="Y1178" s="14"/>
      <c r="Z1178" s="14"/>
      <c r="AA1178" s="14">
        <f t="shared" ref="AA1178:AA1179" si="712">X1178-Z1178</f>
        <v>1884000</v>
      </c>
      <c r="AB1178" s="15"/>
      <c r="AC1178" s="87"/>
      <c r="AD1178" s="84">
        <f t="shared" ref="AD1178" si="713">AA1178*AB1178</f>
        <v>0</v>
      </c>
    </row>
    <row r="1179" spans="1:30" ht="18" x14ac:dyDescent="0.2">
      <c r="A1179" s="39"/>
      <c r="B1179" s="39"/>
      <c r="C1179" s="39"/>
      <c r="D1179" s="39"/>
      <c r="E1179" s="39"/>
      <c r="F1179" s="39"/>
      <c r="G1179" s="39"/>
      <c r="H1179" s="39"/>
      <c r="I1179" s="39"/>
      <c r="J1179" s="39">
        <v>3.3</v>
      </c>
      <c r="K1179" s="39">
        <v>750</v>
      </c>
      <c r="L1179" s="21">
        <f t="shared" si="710"/>
        <v>2475</v>
      </c>
      <c r="M1179" s="39">
        <v>2</v>
      </c>
      <c r="N1179" s="13">
        <v>501</v>
      </c>
      <c r="O1179" s="13" t="s">
        <v>53</v>
      </c>
      <c r="P1179" s="13" t="s">
        <v>64</v>
      </c>
      <c r="Q1179" s="13">
        <v>16.170000000000002</v>
      </c>
      <c r="R1179" s="13"/>
      <c r="S1179" s="16">
        <v>6000</v>
      </c>
      <c r="T1179" s="13">
        <v>2</v>
      </c>
      <c r="U1179" s="17">
        <v>0.04</v>
      </c>
      <c r="V1179" s="14">
        <f>Q1179*S1179*U1179</f>
        <v>3880.8000000000006</v>
      </c>
      <c r="W1179" s="14">
        <f>Q1179*S1179-V1179</f>
        <v>93139.200000000012</v>
      </c>
      <c r="X1179" s="14">
        <f t="shared" si="711"/>
        <v>95614.200000000012</v>
      </c>
      <c r="Y1179" s="14"/>
      <c r="Z1179" s="14"/>
      <c r="AA1179" s="14">
        <f t="shared" si="712"/>
        <v>95614.200000000012</v>
      </c>
      <c r="AB1179" s="18">
        <v>3.0000000000000001E-3</v>
      </c>
      <c r="AC1179" s="86"/>
      <c r="AD1179" s="84">
        <f>AA1179*AB1179</f>
        <v>286.84260000000006</v>
      </c>
    </row>
    <row r="1180" spans="1:30" ht="3" hidden="1" customHeight="1" x14ac:dyDescent="0.2">
      <c r="A1180" s="39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21"/>
      <c r="M1180" s="39"/>
      <c r="N1180" s="13"/>
      <c r="O1180" s="13"/>
      <c r="P1180" s="13"/>
      <c r="Q1180" s="13"/>
      <c r="R1180" s="13"/>
      <c r="S1180" s="16"/>
      <c r="T1180" s="13"/>
      <c r="U1180" s="17"/>
      <c r="V1180" s="14"/>
      <c r="W1180" s="14"/>
      <c r="X1180" s="14"/>
      <c r="Y1180" s="14"/>
      <c r="Z1180" s="14"/>
      <c r="AA1180" s="14"/>
      <c r="AB1180" s="18"/>
      <c r="AC1180" s="86"/>
      <c r="AD1180" s="84"/>
    </row>
    <row r="1181" spans="1:30" ht="18" x14ac:dyDescent="0.2">
      <c r="A1181" s="152" t="s">
        <v>502</v>
      </c>
      <c r="B1181" s="153"/>
      <c r="C1181" s="153"/>
      <c r="D1181" s="153"/>
      <c r="E1181" s="153"/>
      <c r="F1181" s="153"/>
      <c r="G1181" s="153"/>
      <c r="H1181" s="153"/>
      <c r="I1181" s="153"/>
      <c r="J1181" s="153"/>
      <c r="K1181" s="153"/>
      <c r="L1181" s="153"/>
      <c r="M1181" s="153"/>
      <c r="N1181" s="153"/>
      <c r="O1181" s="153"/>
      <c r="P1181" s="153"/>
      <c r="Q1181" s="153"/>
      <c r="R1181" s="153"/>
      <c r="S1181" s="153"/>
      <c r="T1181" s="153"/>
      <c r="U1181" s="153"/>
      <c r="V1181" s="153"/>
      <c r="W1181" s="153"/>
      <c r="X1181" s="153"/>
      <c r="Y1181" s="153"/>
      <c r="Z1181" s="153"/>
      <c r="AA1181" s="153"/>
      <c r="AB1181" s="153"/>
      <c r="AC1181" s="153"/>
      <c r="AD1181" s="92"/>
    </row>
    <row r="1182" spans="1:30" ht="18" x14ac:dyDescent="0.2">
      <c r="A1182" s="39">
        <v>125</v>
      </c>
      <c r="B1182" s="39">
        <v>6536</v>
      </c>
      <c r="C1182" s="39">
        <v>850</v>
      </c>
      <c r="D1182" s="39">
        <v>780</v>
      </c>
      <c r="E1182" s="39" t="s">
        <v>281</v>
      </c>
      <c r="F1182" s="39">
        <v>2</v>
      </c>
      <c r="G1182" s="39">
        <v>6</v>
      </c>
      <c r="H1182" s="39">
        <v>1</v>
      </c>
      <c r="I1182" s="39">
        <v>12</v>
      </c>
      <c r="J1182" s="100">
        <f>(G1182*400)+(H1182*100)+I1182</f>
        <v>2512</v>
      </c>
      <c r="K1182" s="39">
        <v>750</v>
      </c>
      <c r="L1182" s="77">
        <f t="shared" ref="L1182:L1183" si="714">J1182*K1182</f>
        <v>1884000</v>
      </c>
      <c r="M1182" s="39"/>
      <c r="N1182" s="13" t="s">
        <v>51</v>
      </c>
      <c r="O1182" s="13"/>
      <c r="P1182" s="13"/>
      <c r="Q1182" s="13"/>
      <c r="R1182" s="13"/>
      <c r="S1182" s="13"/>
      <c r="T1182" s="13"/>
      <c r="U1182" s="13"/>
      <c r="V1182" s="13">
        <f>Q1182*S1182*U1182</f>
        <v>0</v>
      </c>
      <c r="W1182" s="13">
        <f>Q1182*S1182-V1182</f>
        <v>0</v>
      </c>
      <c r="X1182" s="14">
        <f t="shared" ref="X1182:X1183" si="715">L1182+W1182</f>
        <v>1884000</v>
      </c>
      <c r="Y1182" s="14"/>
      <c r="Z1182" s="14"/>
      <c r="AA1182" s="14">
        <f t="shared" ref="AA1182:AA1183" si="716">X1182-Z1182</f>
        <v>1884000</v>
      </c>
      <c r="AB1182" s="15"/>
      <c r="AC1182" s="87"/>
      <c r="AD1182" s="84">
        <f t="shared" ref="AD1182" si="717">AA1182*AB1182</f>
        <v>0</v>
      </c>
    </row>
    <row r="1183" spans="1:30" ht="17.25" customHeight="1" x14ac:dyDescent="0.2">
      <c r="A1183" s="39"/>
      <c r="B1183" s="39"/>
      <c r="C1183" s="39"/>
      <c r="D1183" s="39"/>
      <c r="E1183" s="39"/>
      <c r="F1183" s="39"/>
      <c r="G1183" s="39"/>
      <c r="H1183" s="39"/>
      <c r="I1183" s="39"/>
      <c r="J1183" s="39">
        <v>12.5</v>
      </c>
      <c r="K1183" s="39">
        <v>750</v>
      </c>
      <c r="L1183" s="21">
        <f t="shared" si="714"/>
        <v>9375</v>
      </c>
      <c r="M1183" s="39">
        <v>2</v>
      </c>
      <c r="N1183" s="13">
        <v>504</v>
      </c>
      <c r="O1183" s="13" t="s">
        <v>79</v>
      </c>
      <c r="P1183" s="13" t="s">
        <v>63</v>
      </c>
      <c r="Q1183" s="13">
        <v>50</v>
      </c>
      <c r="R1183" s="13"/>
      <c r="S1183" s="16">
        <v>2650</v>
      </c>
      <c r="T1183" s="13">
        <v>12</v>
      </c>
      <c r="U1183" s="17">
        <v>0.5</v>
      </c>
      <c r="V1183" s="14">
        <f>Q1183*S1183*U1183</f>
        <v>66250</v>
      </c>
      <c r="W1183" s="14">
        <f>Q1183*S1183-V1183</f>
        <v>66250</v>
      </c>
      <c r="X1183" s="14">
        <f t="shared" si="715"/>
        <v>75625</v>
      </c>
      <c r="Y1183" s="14"/>
      <c r="Z1183" s="14"/>
      <c r="AA1183" s="14">
        <f t="shared" si="716"/>
        <v>75625</v>
      </c>
      <c r="AB1183" s="18">
        <v>3.0000000000000001E-3</v>
      </c>
      <c r="AC1183" s="86"/>
      <c r="AD1183" s="84">
        <f>AA1183*AB1183</f>
        <v>226.875</v>
      </c>
    </row>
    <row r="1184" spans="1:30" ht="16.5" hidden="1" x14ac:dyDescent="0.2">
      <c r="A1184" s="39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</row>
    <row r="1185" spans="1:30" ht="0.75" customHeight="1" x14ac:dyDescent="0.2">
      <c r="A1185" s="163" t="s">
        <v>467</v>
      </c>
      <c r="B1185" s="164"/>
      <c r="C1185" s="164"/>
      <c r="D1185" s="164"/>
      <c r="E1185" s="164"/>
      <c r="F1185" s="164"/>
      <c r="G1185" s="164"/>
      <c r="H1185" s="164"/>
      <c r="I1185" s="164"/>
      <c r="J1185" s="164"/>
      <c r="K1185" s="164"/>
      <c r="L1185" s="164"/>
      <c r="M1185" s="164"/>
      <c r="N1185" s="164"/>
      <c r="O1185" s="164"/>
      <c r="P1185" s="164"/>
      <c r="Q1185" s="164"/>
      <c r="R1185" s="164"/>
      <c r="S1185" s="164"/>
      <c r="T1185" s="164"/>
      <c r="U1185" s="164"/>
      <c r="V1185" s="164"/>
      <c r="W1185" s="164"/>
      <c r="X1185" s="164"/>
      <c r="Y1185" s="164"/>
      <c r="Z1185" s="164"/>
      <c r="AA1185" s="164"/>
      <c r="AB1185" s="164"/>
      <c r="AC1185" s="170"/>
      <c r="AD1185" s="92"/>
    </row>
    <row r="1186" spans="1:30" ht="18" hidden="1" x14ac:dyDescent="0.2">
      <c r="A1186" s="19">
        <v>140</v>
      </c>
      <c r="B1186" s="19" t="s">
        <v>220</v>
      </c>
      <c r="C1186" s="19">
        <v>695</v>
      </c>
      <c r="D1186" s="19">
        <v>123</v>
      </c>
      <c r="E1186" s="19" t="s">
        <v>215</v>
      </c>
      <c r="F1186" s="19">
        <v>2</v>
      </c>
      <c r="G1186" s="19">
        <v>1</v>
      </c>
      <c r="H1186" s="19">
        <v>3</v>
      </c>
      <c r="I1186" s="19">
        <v>48</v>
      </c>
      <c r="J1186" s="16">
        <f>(G1186*400)+(H1186*100)+I1186</f>
        <v>748</v>
      </c>
      <c r="K1186" s="19">
        <v>1500</v>
      </c>
      <c r="L1186" s="53">
        <f t="shared" ref="L1186:L1187" si="718">J1186*K1186</f>
        <v>1122000</v>
      </c>
      <c r="M1186" s="19">
        <v>1</v>
      </c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84">
        <f t="shared" ref="AD1186" si="719">AA1186*AB1186</f>
        <v>0</v>
      </c>
    </row>
    <row r="1187" spans="1:30" ht="18" hidden="1" x14ac:dyDescent="0.2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>
        <v>8.14</v>
      </c>
      <c r="K1187" s="19">
        <v>1500</v>
      </c>
      <c r="L1187" s="21">
        <f t="shared" si="718"/>
        <v>12210</v>
      </c>
      <c r="M1187" s="19">
        <v>2</v>
      </c>
      <c r="N1187" s="13">
        <v>510</v>
      </c>
      <c r="O1187" s="13" t="s">
        <v>79</v>
      </c>
      <c r="P1187" s="35" t="s">
        <v>466</v>
      </c>
      <c r="Q1187" s="39">
        <v>32.56</v>
      </c>
      <c r="R1187" s="19"/>
      <c r="S1187" s="19">
        <v>6700</v>
      </c>
      <c r="T1187" s="19">
        <v>1</v>
      </c>
      <c r="U1187" s="29">
        <v>0.03</v>
      </c>
      <c r="V1187" s="21">
        <f t="shared" ref="V1187" si="720">Q1187*S1187*U1187</f>
        <v>6544.56</v>
      </c>
      <c r="W1187" s="21">
        <f t="shared" ref="W1187" si="721">Q1187*S1187-V1187</f>
        <v>211607.44000000003</v>
      </c>
      <c r="X1187" s="21">
        <f t="shared" ref="X1187" si="722">L1187+W1187</f>
        <v>223817.44000000003</v>
      </c>
      <c r="Y1187" s="19"/>
      <c r="Z1187" s="19"/>
      <c r="AA1187" s="21">
        <f t="shared" ref="AA1187" si="723">X1187-Z1187</f>
        <v>223817.44000000003</v>
      </c>
      <c r="AB1187" s="27">
        <v>3.0000000000000001E-3</v>
      </c>
      <c r="AC1187" s="26"/>
      <c r="AD1187" s="84">
        <f>AA1187*AB1187</f>
        <v>671.4523200000001</v>
      </c>
    </row>
    <row r="1188" spans="1:30" ht="16.5" hidden="1" x14ac:dyDescent="0.2">
      <c r="A1188" s="39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</row>
    <row r="1189" spans="1:30" ht="16.5" hidden="1" x14ac:dyDescent="0.2">
      <c r="A1189" s="39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</row>
    <row r="1190" spans="1:30" ht="18" x14ac:dyDescent="0.2">
      <c r="A1190" s="163" t="s">
        <v>499</v>
      </c>
      <c r="B1190" s="164"/>
      <c r="C1190" s="164"/>
      <c r="D1190" s="164"/>
      <c r="E1190" s="164"/>
      <c r="F1190" s="164"/>
      <c r="G1190" s="164"/>
      <c r="H1190" s="164"/>
      <c r="I1190" s="164"/>
      <c r="J1190" s="164"/>
      <c r="K1190" s="164"/>
      <c r="L1190" s="164"/>
      <c r="M1190" s="164"/>
      <c r="N1190" s="164"/>
      <c r="O1190" s="164"/>
      <c r="P1190" s="164"/>
      <c r="Q1190" s="164"/>
      <c r="R1190" s="164"/>
      <c r="S1190" s="164"/>
      <c r="T1190" s="164"/>
      <c r="U1190" s="164"/>
      <c r="V1190" s="164"/>
      <c r="W1190" s="164"/>
      <c r="X1190" s="164"/>
      <c r="Y1190" s="164"/>
      <c r="Z1190" s="164"/>
      <c r="AA1190" s="164"/>
      <c r="AB1190" s="164"/>
      <c r="AC1190" s="170"/>
      <c r="AD1190" s="92"/>
    </row>
    <row r="1191" spans="1:30" ht="18" x14ac:dyDescent="0.2">
      <c r="A1191" s="19">
        <v>126</v>
      </c>
      <c r="B1191" s="19" t="s">
        <v>468</v>
      </c>
      <c r="C1191" s="19">
        <v>41</v>
      </c>
      <c r="D1191" s="19">
        <v>2540</v>
      </c>
      <c r="E1191" s="19" t="s">
        <v>50</v>
      </c>
      <c r="F1191" s="19">
        <v>2</v>
      </c>
      <c r="G1191" s="19">
        <v>0</v>
      </c>
      <c r="H1191" s="19">
        <v>1</v>
      </c>
      <c r="I1191" s="19">
        <v>32.4</v>
      </c>
      <c r="J1191" s="16">
        <f>(G1191*400)+(H1191*100)+I1191</f>
        <v>132.4</v>
      </c>
      <c r="K1191" s="19">
        <v>250</v>
      </c>
      <c r="L1191" s="53">
        <f t="shared" ref="L1191" si="724">J1191*K1191</f>
        <v>33100</v>
      </c>
      <c r="M1191" s="19">
        <v>1</v>
      </c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84">
        <f t="shared" ref="AD1191" si="725">AA1191*AB1191</f>
        <v>0</v>
      </c>
    </row>
    <row r="1192" spans="1:30" ht="18" x14ac:dyDescent="0.2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>
        <v>61.75</v>
      </c>
      <c r="K1192" s="19">
        <v>250</v>
      </c>
      <c r="L1192" s="21">
        <f>J1192*K1192</f>
        <v>15437.5</v>
      </c>
      <c r="M1192" s="19">
        <v>2</v>
      </c>
      <c r="N1192" s="13">
        <v>100</v>
      </c>
      <c r="O1192" s="13" t="s">
        <v>53</v>
      </c>
      <c r="P1192" s="19" t="s">
        <v>54</v>
      </c>
      <c r="Q1192" s="39">
        <v>247</v>
      </c>
      <c r="R1192" s="19"/>
      <c r="S1192" s="19">
        <v>8200</v>
      </c>
      <c r="T1192" s="19">
        <v>100</v>
      </c>
      <c r="U1192" s="29">
        <v>0.85</v>
      </c>
      <c r="V1192" s="21">
        <f t="shared" ref="V1192" si="726">Q1192*S1192*U1192</f>
        <v>1721590</v>
      </c>
      <c r="W1192" s="21">
        <f t="shared" ref="W1192" si="727">Q1192*S1192-V1192</f>
        <v>303810</v>
      </c>
      <c r="X1192" s="21">
        <f t="shared" ref="X1192" si="728">L1192+W1192</f>
        <v>319247.5</v>
      </c>
      <c r="Y1192" s="19"/>
      <c r="Z1192" s="19"/>
      <c r="AA1192" s="21">
        <f t="shared" ref="AA1192" si="729">X1192-Z1192</f>
        <v>319247.5</v>
      </c>
      <c r="AB1192" s="27">
        <v>2.0000000000000001E-4</v>
      </c>
      <c r="AC1192" s="26"/>
      <c r="AD1192" s="84"/>
    </row>
    <row r="1193" spans="1:30" ht="18" x14ac:dyDescent="0.2">
      <c r="A1193" s="39"/>
      <c r="B1193" s="39"/>
      <c r="C1193" s="39"/>
      <c r="D1193" s="39"/>
      <c r="E1193" s="39"/>
      <c r="F1193" s="39"/>
      <c r="G1193" s="39"/>
      <c r="H1193" s="39"/>
      <c r="I1193" s="39"/>
      <c r="J1193" s="19">
        <v>6</v>
      </c>
      <c r="K1193" s="19">
        <v>250</v>
      </c>
      <c r="L1193" s="21">
        <f>J1193*K1193</f>
        <v>1500</v>
      </c>
      <c r="M1193" s="19">
        <v>2</v>
      </c>
      <c r="N1193" s="13">
        <v>504</v>
      </c>
      <c r="O1193" s="13" t="s">
        <v>53</v>
      </c>
      <c r="P1193" s="19" t="s">
        <v>63</v>
      </c>
      <c r="Q1193" s="39">
        <v>24</v>
      </c>
      <c r="R1193" s="19"/>
      <c r="S1193" s="19">
        <v>2650</v>
      </c>
      <c r="T1193" s="19">
        <v>12</v>
      </c>
      <c r="U1193" s="29">
        <v>0.38</v>
      </c>
      <c r="V1193" s="21">
        <f t="shared" ref="V1193" si="730">Q1193*S1193*U1193</f>
        <v>24168</v>
      </c>
      <c r="W1193" s="21">
        <f t="shared" ref="W1193" si="731">Q1193*S1193-V1193</f>
        <v>39432</v>
      </c>
      <c r="X1193" s="21">
        <f t="shared" ref="X1193" si="732">L1193+W1193</f>
        <v>40932</v>
      </c>
      <c r="Y1193" s="19"/>
      <c r="Z1193" s="19"/>
      <c r="AA1193" s="21">
        <f t="shared" ref="AA1193" si="733">X1193-Z1193</f>
        <v>40932</v>
      </c>
      <c r="AB1193" s="27">
        <v>3.0000000000000001E-3</v>
      </c>
      <c r="AC1193" s="26"/>
      <c r="AD1193" s="84">
        <f>AA1193*AB1193</f>
        <v>122.79600000000001</v>
      </c>
    </row>
    <row r="1194" spans="1:30" ht="18" x14ac:dyDescent="0.2">
      <c r="A1194" s="163" t="s">
        <v>469</v>
      </c>
      <c r="B1194" s="164"/>
      <c r="C1194" s="164"/>
      <c r="D1194" s="164"/>
      <c r="E1194" s="164"/>
      <c r="F1194" s="164"/>
      <c r="G1194" s="164"/>
      <c r="H1194" s="164"/>
      <c r="I1194" s="164"/>
      <c r="J1194" s="164"/>
      <c r="K1194" s="164"/>
      <c r="L1194" s="164"/>
      <c r="M1194" s="164"/>
      <c r="N1194" s="164"/>
      <c r="O1194" s="164"/>
      <c r="P1194" s="164"/>
      <c r="Q1194" s="164"/>
      <c r="R1194" s="164"/>
      <c r="S1194" s="164"/>
      <c r="T1194" s="164"/>
      <c r="U1194" s="164"/>
      <c r="V1194" s="164"/>
      <c r="W1194" s="164"/>
      <c r="X1194" s="164"/>
      <c r="Y1194" s="164"/>
      <c r="Z1194" s="164"/>
      <c r="AA1194" s="164"/>
      <c r="AB1194" s="164"/>
      <c r="AC1194" s="170"/>
      <c r="AD1194" s="92"/>
    </row>
    <row r="1195" spans="1:30" ht="18" x14ac:dyDescent="0.2">
      <c r="A1195" s="19">
        <v>127</v>
      </c>
      <c r="B1195" s="19" t="s">
        <v>470</v>
      </c>
      <c r="C1195" s="19">
        <v>663</v>
      </c>
      <c r="D1195" s="19">
        <v>1294</v>
      </c>
      <c r="E1195" s="19" t="s">
        <v>112</v>
      </c>
      <c r="F1195" s="19">
        <v>2</v>
      </c>
      <c r="G1195" s="19">
        <v>23</v>
      </c>
      <c r="H1195" s="19">
        <v>1</v>
      </c>
      <c r="I1195" s="19">
        <v>38.020000000000003</v>
      </c>
      <c r="J1195" s="100">
        <f>(G1195*400)+(H1195*100)+I1195</f>
        <v>9338.02</v>
      </c>
      <c r="K1195" s="19">
        <v>750</v>
      </c>
      <c r="L1195" s="53">
        <f t="shared" ref="L1195" si="734">J1195*K1195</f>
        <v>7003515</v>
      </c>
      <c r="M1195" s="19">
        <v>1</v>
      </c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84">
        <f t="shared" ref="AD1195" si="735">AA1195*AB1195</f>
        <v>0</v>
      </c>
    </row>
    <row r="1196" spans="1:30" ht="18" x14ac:dyDescent="0.2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>
        <v>20.25</v>
      </c>
      <c r="K1196" s="19">
        <v>750</v>
      </c>
      <c r="L1196" s="21">
        <f>J1196*K1196</f>
        <v>15187.5</v>
      </c>
      <c r="M1196" s="19">
        <v>2</v>
      </c>
      <c r="N1196" s="13">
        <v>100</v>
      </c>
      <c r="O1196" s="13" t="s">
        <v>53</v>
      </c>
      <c r="P1196" s="19" t="s">
        <v>54</v>
      </c>
      <c r="Q1196" s="39">
        <v>81</v>
      </c>
      <c r="R1196" s="19"/>
      <c r="S1196" s="19">
        <v>8200</v>
      </c>
      <c r="T1196" s="19">
        <v>15</v>
      </c>
      <c r="U1196" s="29">
        <v>0.5</v>
      </c>
      <c r="V1196" s="21">
        <f t="shared" ref="V1196:V1197" si="736">Q1196*S1196*U1196</f>
        <v>332100</v>
      </c>
      <c r="W1196" s="21">
        <f t="shared" ref="W1196:W1197" si="737">Q1196*S1196-V1196</f>
        <v>332100</v>
      </c>
      <c r="X1196" s="21">
        <f t="shared" ref="X1196:X1197" si="738">L1196+W1196</f>
        <v>347287.5</v>
      </c>
      <c r="Y1196" s="19"/>
      <c r="Z1196" s="19"/>
      <c r="AA1196" s="21">
        <f t="shared" ref="AA1196:AA1197" si="739">X1196-Z1196</f>
        <v>347287.5</v>
      </c>
      <c r="AB1196" s="27">
        <v>2.0000000000000001E-4</v>
      </c>
      <c r="AC1196" s="26"/>
      <c r="AD1196" s="84"/>
    </row>
    <row r="1197" spans="1:30" ht="18" x14ac:dyDescent="0.2">
      <c r="A1197" s="39"/>
      <c r="B1197" s="39"/>
      <c r="C1197" s="39"/>
      <c r="D1197" s="39"/>
      <c r="E1197" s="39"/>
      <c r="F1197" s="39"/>
      <c r="G1197" s="39"/>
      <c r="H1197" s="39"/>
      <c r="I1197" s="39"/>
      <c r="J1197" s="19">
        <v>5.0750000000000002</v>
      </c>
      <c r="K1197" s="19">
        <v>750</v>
      </c>
      <c r="L1197" s="21">
        <f>J1197*K1197</f>
        <v>3806.25</v>
      </c>
      <c r="M1197" s="19">
        <v>2</v>
      </c>
      <c r="N1197" s="13"/>
      <c r="O1197" s="13"/>
      <c r="P1197" s="71" t="s">
        <v>471</v>
      </c>
      <c r="Q1197" s="39"/>
      <c r="R1197" s="19"/>
      <c r="S1197" s="19"/>
      <c r="T1197" s="19"/>
      <c r="U1197" s="29"/>
      <c r="V1197" s="21">
        <f t="shared" si="736"/>
        <v>0</v>
      </c>
      <c r="W1197" s="21">
        <f t="shared" si="737"/>
        <v>0</v>
      </c>
      <c r="X1197" s="21">
        <f t="shared" si="738"/>
        <v>3806.25</v>
      </c>
      <c r="Y1197" s="19"/>
      <c r="Z1197" s="19"/>
      <c r="AA1197" s="21">
        <f t="shared" si="739"/>
        <v>3806.25</v>
      </c>
      <c r="AB1197" s="27">
        <v>3.0000000000000001E-3</v>
      </c>
      <c r="AC1197" s="26"/>
      <c r="AD1197" s="84">
        <f>AA1197*AB1197</f>
        <v>11.418750000000001</v>
      </c>
    </row>
    <row r="1198" spans="1:30" ht="16.5" x14ac:dyDescent="0.2">
      <c r="A1198" s="39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</row>
    <row r="1199" spans="1:30" ht="18" x14ac:dyDescent="0.2">
      <c r="A1199" s="163" t="s">
        <v>473</v>
      </c>
      <c r="B1199" s="164"/>
      <c r="C1199" s="164"/>
      <c r="D1199" s="164"/>
      <c r="E1199" s="164"/>
      <c r="F1199" s="164"/>
      <c r="G1199" s="164"/>
      <c r="H1199" s="164"/>
      <c r="I1199" s="164"/>
      <c r="J1199" s="164"/>
      <c r="K1199" s="164"/>
      <c r="L1199" s="164"/>
      <c r="M1199" s="164"/>
      <c r="N1199" s="164"/>
      <c r="O1199" s="164"/>
      <c r="P1199" s="164"/>
      <c r="Q1199" s="164"/>
      <c r="R1199" s="164"/>
      <c r="S1199" s="164"/>
      <c r="T1199" s="164"/>
      <c r="U1199" s="164"/>
      <c r="V1199" s="164"/>
      <c r="W1199" s="164"/>
      <c r="X1199" s="164"/>
      <c r="Y1199" s="164"/>
      <c r="Z1199" s="164"/>
      <c r="AA1199" s="164"/>
      <c r="AB1199" s="164"/>
      <c r="AC1199" s="170"/>
      <c r="AD1199" s="92"/>
    </row>
    <row r="1200" spans="1:30" ht="18" x14ac:dyDescent="0.2">
      <c r="A1200" s="19">
        <v>128</v>
      </c>
      <c r="B1200" s="19" t="s">
        <v>474</v>
      </c>
      <c r="C1200" s="19">
        <v>603</v>
      </c>
      <c r="D1200" s="19">
        <v>166</v>
      </c>
      <c r="E1200" s="19" t="s">
        <v>215</v>
      </c>
      <c r="F1200" s="19">
        <v>2</v>
      </c>
      <c r="G1200" s="19">
        <v>0</v>
      </c>
      <c r="H1200" s="19">
        <v>2</v>
      </c>
      <c r="I1200" s="19">
        <v>72</v>
      </c>
      <c r="J1200" s="16">
        <f>(G1200*400)+(H1200*100)+I1200</f>
        <v>272</v>
      </c>
      <c r="K1200" s="19">
        <v>800</v>
      </c>
      <c r="L1200" s="53">
        <f t="shared" ref="L1200" si="740">J1200*K1200</f>
        <v>217600</v>
      </c>
      <c r="M1200" s="19">
        <v>1</v>
      </c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84">
        <f t="shared" ref="AD1200" si="741">AA1200*AB1200</f>
        <v>0</v>
      </c>
    </row>
    <row r="1201" spans="1:30" ht="18" x14ac:dyDescent="0.2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>
        <v>93.93</v>
      </c>
      <c r="K1201" s="19">
        <v>800</v>
      </c>
      <c r="L1201" s="21">
        <f>J1201*K1201</f>
        <v>75144</v>
      </c>
      <c r="M1201" s="19">
        <v>2</v>
      </c>
      <c r="N1201" s="13">
        <v>100</v>
      </c>
      <c r="O1201" s="13" t="s">
        <v>79</v>
      </c>
      <c r="P1201" s="19" t="s">
        <v>54</v>
      </c>
      <c r="Q1201" s="39">
        <v>375.75</v>
      </c>
      <c r="R1201" s="19"/>
      <c r="S1201" s="19">
        <v>6900</v>
      </c>
      <c r="T1201" s="19">
        <v>15</v>
      </c>
      <c r="U1201" s="29">
        <v>0.6</v>
      </c>
      <c r="V1201" s="21">
        <f t="shared" ref="V1201:V1202" si="742">Q1201*S1201*U1201</f>
        <v>1555605</v>
      </c>
      <c r="W1201" s="142">
        <f t="shared" ref="W1201:W1202" si="743">Q1201*S1201-V1201</f>
        <v>1037070</v>
      </c>
      <c r="X1201" s="21">
        <f t="shared" ref="X1201:X1202" si="744">L1201+W1201</f>
        <v>1112214</v>
      </c>
      <c r="Y1201" s="19"/>
      <c r="Z1201" s="19"/>
      <c r="AA1201" s="21">
        <f t="shared" ref="AA1201:AA1202" si="745">X1201-Z1201</f>
        <v>1112214</v>
      </c>
      <c r="AB1201" s="27">
        <v>2.0000000000000001E-4</v>
      </c>
      <c r="AC1201" s="26"/>
      <c r="AD1201" s="84"/>
    </row>
    <row r="1202" spans="1:30" ht="18" x14ac:dyDescent="0.2">
      <c r="A1202" s="39"/>
      <c r="B1202" s="39"/>
      <c r="C1202" s="39"/>
      <c r="D1202" s="39"/>
      <c r="E1202" s="39"/>
      <c r="F1202" s="39"/>
      <c r="G1202" s="39"/>
      <c r="H1202" s="39"/>
      <c r="I1202" s="39"/>
      <c r="J1202" s="19">
        <v>24.5</v>
      </c>
      <c r="K1202" s="19">
        <v>800</v>
      </c>
      <c r="L1202" s="21">
        <f>J1202*K1202</f>
        <v>19600</v>
      </c>
      <c r="M1202" s="19">
        <v>2</v>
      </c>
      <c r="N1202" s="13">
        <v>501</v>
      </c>
      <c r="O1202" s="13" t="s">
        <v>109</v>
      </c>
      <c r="P1202" s="19" t="s">
        <v>63</v>
      </c>
      <c r="Q1202" s="39">
        <v>98</v>
      </c>
      <c r="R1202" s="19"/>
      <c r="S1202" s="19">
        <v>2650</v>
      </c>
      <c r="T1202" s="19">
        <v>4</v>
      </c>
      <c r="U1202" s="29">
        <v>0.04</v>
      </c>
      <c r="V1202" s="21">
        <f t="shared" si="742"/>
        <v>10388</v>
      </c>
      <c r="W1202" s="21">
        <f t="shared" si="743"/>
        <v>249312</v>
      </c>
      <c r="X1202" s="21">
        <f t="shared" si="744"/>
        <v>268912</v>
      </c>
      <c r="Y1202" s="19"/>
      <c r="Z1202" s="19"/>
      <c r="AA1202" s="21">
        <f t="shared" si="745"/>
        <v>268912</v>
      </c>
      <c r="AB1202" s="27">
        <v>3.0000000000000001E-3</v>
      </c>
      <c r="AC1202" s="26"/>
      <c r="AD1202" s="84">
        <f>AA1202*AB1202</f>
        <v>806.73599999999999</v>
      </c>
    </row>
    <row r="1203" spans="1:30" ht="12.75" customHeight="1" x14ac:dyDescent="0.2">
      <c r="A1203" s="39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</row>
    <row r="1204" spans="1:30" ht="18" x14ac:dyDescent="0.2">
      <c r="A1204" s="163" t="s">
        <v>475</v>
      </c>
      <c r="B1204" s="164"/>
      <c r="C1204" s="164"/>
      <c r="D1204" s="164"/>
      <c r="E1204" s="164"/>
      <c r="F1204" s="164"/>
      <c r="G1204" s="164"/>
      <c r="H1204" s="164"/>
      <c r="I1204" s="164"/>
      <c r="J1204" s="164"/>
      <c r="K1204" s="164"/>
      <c r="L1204" s="164"/>
      <c r="M1204" s="164"/>
      <c r="N1204" s="164"/>
      <c r="O1204" s="164"/>
      <c r="P1204" s="164"/>
      <c r="Q1204" s="164"/>
      <c r="R1204" s="164"/>
      <c r="S1204" s="164"/>
      <c r="T1204" s="164"/>
      <c r="U1204" s="164"/>
      <c r="V1204" s="164"/>
      <c r="W1204" s="164"/>
      <c r="X1204" s="164"/>
      <c r="Y1204" s="164"/>
      <c r="Z1204" s="164"/>
      <c r="AA1204" s="164"/>
      <c r="AB1204" s="164"/>
      <c r="AC1204" s="170"/>
      <c r="AD1204" s="92"/>
    </row>
    <row r="1205" spans="1:30" ht="18" x14ac:dyDescent="0.2">
      <c r="A1205" s="19">
        <v>129</v>
      </c>
      <c r="B1205" s="19" t="s">
        <v>476</v>
      </c>
      <c r="C1205" s="19">
        <v>849</v>
      </c>
      <c r="D1205" s="19">
        <v>1001</v>
      </c>
      <c r="E1205" s="19" t="s">
        <v>281</v>
      </c>
      <c r="F1205" s="19">
        <v>2</v>
      </c>
      <c r="G1205" s="19">
        <v>0</v>
      </c>
      <c r="H1205" s="19">
        <v>1</v>
      </c>
      <c r="I1205" s="19">
        <v>41</v>
      </c>
      <c r="J1205" s="16">
        <f>(G1205*400)+(H1205*100)+I1205</f>
        <v>141</v>
      </c>
      <c r="K1205" s="19">
        <v>500</v>
      </c>
      <c r="L1205" s="53">
        <f t="shared" ref="L1205" si="746">J1205*K1205</f>
        <v>70500</v>
      </c>
      <c r="M1205" s="19"/>
      <c r="N1205" s="19"/>
      <c r="O1205" s="19"/>
      <c r="P1205" s="19" t="s">
        <v>477</v>
      </c>
      <c r="Q1205" s="19"/>
      <c r="R1205" s="19"/>
      <c r="S1205" s="19"/>
      <c r="T1205" s="19"/>
      <c r="U1205" s="19"/>
      <c r="V1205" s="19"/>
      <c r="W1205" s="19"/>
      <c r="X1205" s="21">
        <f t="shared" ref="X1205" si="747">L1205+W1205</f>
        <v>70500</v>
      </c>
      <c r="Y1205" s="39"/>
      <c r="Z1205" s="39"/>
      <c r="AA1205" s="21">
        <f t="shared" ref="AA1205" si="748">X1205-Z1205</f>
        <v>70500</v>
      </c>
      <c r="AB1205" s="42">
        <v>2.0000000000000001E-4</v>
      </c>
      <c r="AC1205" s="86">
        <f t="shared" ref="AC1205" si="749">AA1205*AB1205</f>
        <v>14.100000000000001</v>
      </c>
      <c r="AD1205" s="84">
        <f t="shared" ref="AD1205" si="750">AA1205*AB1205</f>
        <v>14.100000000000001</v>
      </c>
    </row>
    <row r="1206" spans="1:30" ht="10.5" customHeight="1" x14ac:dyDescent="0.2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21"/>
      <c r="M1206" s="19"/>
      <c r="N1206" s="13"/>
      <c r="O1206" s="13"/>
      <c r="P1206" s="19"/>
      <c r="Q1206" s="39"/>
      <c r="R1206" s="19"/>
      <c r="S1206" s="19"/>
      <c r="T1206" s="19"/>
      <c r="U1206" s="29"/>
      <c r="V1206" s="21"/>
      <c r="W1206" s="21"/>
      <c r="X1206" s="21"/>
      <c r="Y1206" s="19"/>
      <c r="Z1206" s="19"/>
      <c r="AA1206" s="21"/>
      <c r="AB1206" s="27"/>
      <c r="AC1206" s="26"/>
      <c r="AD1206" s="84"/>
    </row>
    <row r="1207" spans="1:30" ht="18" x14ac:dyDescent="0.2">
      <c r="A1207" s="163" t="s">
        <v>479</v>
      </c>
      <c r="B1207" s="164"/>
      <c r="C1207" s="164"/>
      <c r="D1207" s="164"/>
      <c r="E1207" s="164"/>
      <c r="F1207" s="164"/>
      <c r="G1207" s="164"/>
      <c r="H1207" s="164"/>
      <c r="I1207" s="164"/>
      <c r="J1207" s="164"/>
      <c r="K1207" s="164"/>
      <c r="L1207" s="164"/>
      <c r="M1207" s="164"/>
      <c r="N1207" s="164"/>
      <c r="O1207" s="164"/>
      <c r="P1207" s="164"/>
      <c r="Q1207" s="164"/>
      <c r="R1207" s="164"/>
      <c r="S1207" s="164"/>
      <c r="T1207" s="164"/>
      <c r="U1207" s="164"/>
      <c r="V1207" s="164"/>
      <c r="W1207" s="164"/>
      <c r="X1207" s="164"/>
      <c r="Y1207" s="164"/>
      <c r="Z1207" s="164"/>
      <c r="AA1207" s="164"/>
      <c r="AB1207" s="164"/>
      <c r="AC1207" s="170"/>
      <c r="AD1207" s="92"/>
    </row>
    <row r="1208" spans="1:30" ht="18" x14ac:dyDescent="0.2">
      <c r="A1208" s="19">
        <v>130</v>
      </c>
      <c r="B1208" s="19" t="s">
        <v>478</v>
      </c>
      <c r="C1208" s="19">
        <v>742</v>
      </c>
      <c r="D1208" s="19">
        <v>781</v>
      </c>
      <c r="E1208" s="19" t="s">
        <v>281</v>
      </c>
      <c r="F1208" s="19">
        <v>2</v>
      </c>
      <c r="G1208" s="19">
        <v>0</v>
      </c>
      <c r="H1208" s="19">
        <v>2</v>
      </c>
      <c r="I1208" s="19">
        <v>71</v>
      </c>
      <c r="J1208" s="16">
        <f>(G1208*400)+(H1208*100)+I1208</f>
        <v>271</v>
      </c>
      <c r="K1208" s="19">
        <v>1500</v>
      </c>
      <c r="L1208" s="53">
        <f t="shared" ref="L1208" si="751">J1208*K1208</f>
        <v>406500</v>
      </c>
      <c r="M1208" s="19">
        <v>1</v>
      </c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84">
        <f t="shared" ref="AD1208" si="752">AA1208*AB1208</f>
        <v>0</v>
      </c>
    </row>
    <row r="1209" spans="1:30" ht="18" x14ac:dyDescent="0.2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>
        <v>18</v>
      </c>
      <c r="K1209" s="19">
        <v>1500</v>
      </c>
      <c r="L1209" s="21">
        <f>J1209*K1209</f>
        <v>27000</v>
      </c>
      <c r="M1209" s="19">
        <v>2</v>
      </c>
      <c r="N1209" s="13">
        <v>100</v>
      </c>
      <c r="O1209" s="13" t="s">
        <v>53</v>
      </c>
      <c r="P1209" s="19" t="s">
        <v>54</v>
      </c>
      <c r="Q1209" s="39">
        <v>72</v>
      </c>
      <c r="R1209" s="19"/>
      <c r="S1209" s="19">
        <v>6900</v>
      </c>
      <c r="T1209" s="19">
        <v>1</v>
      </c>
      <c r="U1209" s="29">
        <v>0.02</v>
      </c>
      <c r="V1209" s="21">
        <f t="shared" ref="V1209:V1210" si="753">Q1209*S1209*U1209</f>
        <v>9936</v>
      </c>
      <c r="W1209" s="21">
        <f t="shared" ref="W1209:W1210" si="754">Q1209*S1209-V1209</f>
        <v>486864</v>
      </c>
      <c r="X1209" s="21">
        <f t="shared" ref="X1209:X1210" si="755">L1209+W1209</f>
        <v>513864</v>
      </c>
      <c r="Y1209" s="19"/>
      <c r="Z1209" s="19"/>
      <c r="AA1209" s="21">
        <f t="shared" ref="AA1209:AA1210" si="756">X1209-Z1209</f>
        <v>513864</v>
      </c>
      <c r="AB1209" s="27">
        <v>2.0000000000000001E-4</v>
      </c>
      <c r="AC1209" s="26"/>
      <c r="AD1209" s="84"/>
    </row>
    <row r="1210" spans="1:30" ht="18" x14ac:dyDescent="0.2">
      <c r="A1210" s="39"/>
      <c r="B1210" s="39"/>
      <c r="C1210" s="39"/>
      <c r="D1210" s="39"/>
      <c r="E1210" s="39"/>
      <c r="F1210" s="39"/>
      <c r="G1210" s="39"/>
      <c r="H1210" s="39"/>
      <c r="I1210" s="39"/>
      <c r="J1210" s="19">
        <v>75</v>
      </c>
      <c r="K1210" s="19">
        <v>1500</v>
      </c>
      <c r="L1210" s="21">
        <f>J1210*K1210</f>
        <v>112500</v>
      </c>
      <c r="M1210" s="19">
        <v>2</v>
      </c>
      <c r="N1210" s="13">
        <v>504</v>
      </c>
      <c r="O1210" s="13" t="s">
        <v>109</v>
      </c>
      <c r="P1210" s="19" t="s">
        <v>82</v>
      </c>
      <c r="Q1210" s="39">
        <v>300</v>
      </c>
      <c r="R1210" s="19"/>
      <c r="S1210" s="19">
        <v>2650</v>
      </c>
      <c r="T1210" s="19">
        <v>2</v>
      </c>
      <c r="U1210" s="29">
        <v>0.02</v>
      </c>
      <c r="V1210" s="21">
        <f t="shared" si="753"/>
        <v>15900</v>
      </c>
      <c r="W1210" s="21">
        <f t="shared" si="754"/>
        <v>779100</v>
      </c>
      <c r="X1210" s="21">
        <f t="shared" si="755"/>
        <v>891600</v>
      </c>
      <c r="Y1210" s="19"/>
      <c r="Z1210" s="19"/>
      <c r="AA1210" s="21">
        <f t="shared" si="756"/>
        <v>891600</v>
      </c>
      <c r="AB1210" s="27">
        <v>3.0000000000000001E-3</v>
      </c>
      <c r="AC1210" s="26"/>
      <c r="AD1210" s="84">
        <f>AA1210*AB1210</f>
        <v>2674.8</v>
      </c>
    </row>
    <row r="1211" spans="1:30" ht="18" x14ac:dyDescent="0.2">
      <c r="A1211" s="163" t="s">
        <v>480</v>
      </c>
      <c r="B1211" s="164"/>
      <c r="C1211" s="164"/>
      <c r="D1211" s="164"/>
      <c r="E1211" s="164"/>
      <c r="F1211" s="164"/>
      <c r="G1211" s="164"/>
      <c r="H1211" s="164"/>
      <c r="I1211" s="164"/>
      <c r="J1211" s="164"/>
      <c r="K1211" s="164"/>
      <c r="L1211" s="164"/>
      <c r="M1211" s="164"/>
      <c r="N1211" s="164"/>
      <c r="O1211" s="164"/>
      <c r="P1211" s="164"/>
      <c r="Q1211" s="164"/>
      <c r="R1211" s="164"/>
      <c r="S1211" s="164"/>
      <c r="T1211" s="164"/>
      <c r="U1211" s="164"/>
      <c r="V1211" s="164"/>
      <c r="W1211" s="164"/>
      <c r="X1211" s="164"/>
      <c r="Y1211" s="164"/>
      <c r="Z1211" s="164"/>
      <c r="AA1211" s="164"/>
      <c r="AB1211" s="164"/>
      <c r="AC1211" s="170"/>
      <c r="AD1211" s="92"/>
    </row>
    <row r="1212" spans="1:30" ht="18" x14ac:dyDescent="0.2">
      <c r="A1212" s="19">
        <v>131</v>
      </c>
      <c r="B1212" s="19" t="s">
        <v>481</v>
      </c>
      <c r="C1212" s="19">
        <v>502</v>
      </c>
      <c r="D1212" s="19">
        <v>822</v>
      </c>
      <c r="E1212" s="19" t="s">
        <v>281</v>
      </c>
      <c r="F1212" s="19">
        <v>2</v>
      </c>
      <c r="G1212" s="19">
        <v>0</v>
      </c>
      <c r="H1212" s="19">
        <v>1</v>
      </c>
      <c r="I1212" s="19">
        <v>63</v>
      </c>
      <c r="J1212" s="16">
        <f>(G1212*400)+(H1212*100)+I1212</f>
        <v>163</v>
      </c>
      <c r="K1212" s="19">
        <v>1000</v>
      </c>
      <c r="L1212" s="53">
        <f t="shared" ref="L1212" si="757">J1212*K1212</f>
        <v>163000</v>
      </c>
      <c r="M1212" s="19">
        <v>1</v>
      </c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84">
        <f t="shared" ref="AD1212" si="758">AA1212*AB1212</f>
        <v>0</v>
      </c>
    </row>
    <row r="1213" spans="1:30" ht="18" x14ac:dyDescent="0.2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>
        <v>8</v>
      </c>
      <c r="K1213" s="19">
        <v>1000</v>
      </c>
      <c r="L1213" s="21">
        <f>J1213*K1213</f>
        <v>8000</v>
      </c>
      <c r="M1213" s="19">
        <v>2</v>
      </c>
      <c r="N1213" s="13">
        <v>100</v>
      </c>
      <c r="O1213" s="13" t="s">
        <v>109</v>
      </c>
      <c r="P1213" s="19" t="s">
        <v>54</v>
      </c>
      <c r="Q1213" s="39">
        <v>32</v>
      </c>
      <c r="R1213" s="19"/>
      <c r="S1213" s="19">
        <v>6900</v>
      </c>
      <c r="T1213" s="19">
        <v>20</v>
      </c>
      <c r="U1213" s="29">
        <v>0.3</v>
      </c>
      <c r="V1213" s="21">
        <f t="shared" ref="V1213:V1214" si="759">Q1213*S1213*U1213</f>
        <v>66240</v>
      </c>
      <c r="W1213" s="21">
        <f t="shared" ref="W1213:W1214" si="760">Q1213*S1213-V1213</f>
        <v>154560</v>
      </c>
      <c r="X1213" s="21">
        <f t="shared" ref="X1213:X1214" si="761">L1213+W1213</f>
        <v>162560</v>
      </c>
      <c r="Y1213" s="19"/>
      <c r="Z1213" s="19"/>
      <c r="AA1213" s="21">
        <f t="shared" ref="AA1213:AA1214" si="762">X1213-Z1213</f>
        <v>162560</v>
      </c>
      <c r="AB1213" s="27">
        <v>2.0000000000000001E-4</v>
      </c>
      <c r="AC1213" s="26"/>
      <c r="AD1213" s="84"/>
    </row>
    <row r="1214" spans="1:30" ht="18" x14ac:dyDescent="0.2">
      <c r="A1214" s="39"/>
      <c r="B1214" s="39"/>
      <c r="C1214" s="39"/>
      <c r="D1214" s="39"/>
      <c r="E1214" s="39"/>
      <c r="F1214" s="39"/>
      <c r="G1214" s="39"/>
      <c r="H1214" s="39"/>
      <c r="I1214" s="39"/>
      <c r="J1214" s="19">
        <v>0.5</v>
      </c>
      <c r="K1214" s="19">
        <v>1000</v>
      </c>
      <c r="L1214" s="21">
        <f>J1214*K1214</f>
        <v>500</v>
      </c>
      <c r="M1214" s="19">
        <v>2</v>
      </c>
      <c r="N1214" s="13">
        <v>504</v>
      </c>
      <c r="O1214" s="13" t="s">
        <v>109</v>
      </c>
      <c r="P1214" s="19" t="s">
        <v>63</v>
      </c>
      <c r="Q1214" s="39">
        <v>2</v>
      </c>
      <c r="R1214" s="19"/>
      <c r="S1214" s="19">
        <v>2650</v>
      </c>
      <c r="T1214" s="19">
        <v>2</v>
      </c>
      <c r="U1214" s="29">
        <v>0.02</v>
      </c>
      <c r="V1214" s="21">
        <f t="shared" si="759"/>
        <v>106</v>
      </c>
      <c r="W1214" s="21">
        <f t="shared" si="760"/>
        <v>5194</v>
      </c>
      <c r="X1214" s="21">
        <f t="shared" si="761"/>
        <v>5694</v>
      </c>
      <c r="Y1214" s="19"/>
      <c r="Z1214" s="19"/>
      <c r="AA1214" s="21">
        <f t="shared" si="762"/>
        <v>5694</v>
      </c>
      <c r="AB1214" s="27">
        <v>3.0000000000000001E-3</v>
      </c>
      <c r="AC1214" s="26"/>
      <c r="AD1214" s="84">
        <f>AA1214*AB1214</f>
        <v>17.082000000000001</v>
      </c>
    </row>
    <row r="1215" spans="1:30" ht="16.5" x14ac:dyDescent="0.2">
      <c r="A1215" s="39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</row>
    <row r="1216" spans="1:30" ht="16.5" x14ac:dyDescent="0.2">
      <c r="A1216" s="39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</row>
    <row r="1217" spans="1:30" ht="18" x14ac:dyDescent="0.2">
      <c r="A1217" s="163" t="s">
        <v>482</v>
      </c>
      <c r="B1217" s="164"/>
      <c r="C1217" s="164"/>
      <c r="D1217" s="164"/>
      <c r="E1217" s="164"/>
      <c r="F1217" s="164"/>
      <c r="G1217" s="164"/>
      <c r="H1217" s="164"/>
      <c r="I1217" s="164"/>
      <c r="J1217" s="164"/>
      <c r="K1217" s="164"/>
      <c r="L1217" s="164"/>
      <c r="M1217" s="164"/>
      <c r="N1217" s="164"/>
      <c r="O1217" s="164"/>
      <c r="P1217" s="164"/>
      <c r="Q1217" s="164"/>
      <c r="R1217" s="164"/>
      <c r="S1217" s="164"/>
      <c r="T1217" s="164"/>
      <c r="U1217" s="164"/>
      <c r="V1217" s="164"/>
      <c r="W1217" s="164"/>
      <c r="X1217" s="164"/>
      <c r="Y1217" s="164"/>
      <c r="Z1217" s="164"/>
      <c r="AA1217" s="164"/>
      <c r="AB1217" s="164"/>
      <c r="AC1217" s="170"/>
      <c r="AD1217" s="92"/>
    </row>
    <row r="1218" spans="1:30" ht="18" x14ac:dyDescent="0.2">
      <c r="A1218" s="19">
        <v>132</v>
      </c>
      <c r="B1218" s="19" t="s">
        <v>483</v>
      </c>
      <c r="C1218" s="19">
        <v>577</v>
      </c>
      <c r="D1218" s="19">
        <v>658</v>
      </c>
      <c r="E1218" s="19" t="s">
        <v>205</v>
      </c>
      <c r="F1218" s="19">
        <v>2</v>
      </c>
      <c r="G1218" s="19">
        <v>9</v>
      </c>
      <c r="H1218" s="19">
        <v>2</v>
      </c>
      <c r="I1218" s="19">
        <v>1</v>
      </c>
      <c r="J1218" s="151">
        <f>(G1218*400)+(H1218*100)+I1218</f>
        <v>3801</v>
      </c>
      <c r="K1218" s="19">
        <v>470</v>
      </c>
      <c r="L1218" s="53">
        <f t="shared" ref="L1218" si="763">J1218*K1218</f>
        <v>1786470</v>
      </c>
      <c r="M1218" s="19">
        <v>1</v>
      </c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84">
        <f t="shared" ref="AD1218" si="764">AA1218*AB1218</f>
        <v>0</v>
      </c>
    </row>
    <row r="1219" spans="1:30" ht="18" x14ac:dyDescent="0.2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>
        <v>65</v>
      </c>
      <c r="K1219" s="19">
        <v>470</v>
      </c>
      <c r="L1219" s="21">
        <f>J1219*K1219</f>
        <v>30550</v>
      </c>
      <c r="M1219" s="19">
        <v>2</v>
      </c>
      <c r="N1219" s="13">
        <v>100</v>
      </c>
      <c r="O1219" s="13" t="s">
        <v>79</v>
      </c>
      <c r="P1219" s="19" t="s">
        <v>54</v>
      </c>
      <c r="Q1219" s="39">
        <v>260</v>
      </c>
      <c r="R1219" s="19"/>
      <c r="S1219" s="19">
        <v>7900</v>
      </c>
      <c r="T1219" s="19">
        <v>50</v>
      </c>
      <c r="U1219" s="29">
        <v>0.93</v>
      </c>
      <c r="V1219" s="21">
        <f t="shared" ref="V1219:V1221" si="765">Q1219*S1219*U1219</f>
        <v>1910220</v>
      </c>
      <c r="W1219" s="21">
        <f t="shared" ref="W1219:W1221" si="766">Q1219*S1219-V1219</f>
        <v>143780</v>
      </c>
      <c r="X1219" s="21">
        <f t="shared" ref="X1219:X1221" si="767">L1219+W1219</f>
        <v>174330</v>
      </c>
      <c r="Y1219" s="19"/>
      <c r="Z1219" s="19"/>
      <c r="AA1219" s="21">
        <f t="shared" ref="AA1219:AA1221" si="768">X1219-Z1219</f>
        <v>174330</v>
      </c>
      <c r="AB1219" s="27">
        <v>2.0000000000000001E-4</v>
      </c>
      <c r="AC1219" s="26"/>
      <c r="AD1219" s="84"/>
    </row>
    <row r="1220" spans="1:30" ht="18" x14ac:dyDescent="0.2">
      <c r="A1220" s="39"/>
      <c r="B1220" s="39"/>
      <c r="C1220" s="39"/>
      <c r="D1220" s="39"/>
      <c r="E1220" s="39"/>
      <c r="F1220" s="39"/>
      <c r="G1220" s="39"/>
      <c r="H1220" s="39"/>
      <c r="I1220" s="39"/>
      <c r="J1220" s="19">
        <v>52.25</v>
      </c>
      <c r="K1220" s="19">
        <v>470</v>
      </c>
      <c r="L1220" s="21">
        <f>J1220*K1220</f>
        <v>24557.5</v>
      </c>
      <c r="M1220" s="19">
        <v>2</v>
      </c>
      <c r="N1220" s="13">
        <v>100</v>
      </c>
      <c r="O1220" s="13" t="s">
        <v>53</v>
      </c>
      <c r="P1220" s="19" t="s">
        <v>54</v>
      </c>
      <c r="Q1220" s="39">
        <v>209</v>
      </c>
      <c r="R1220" s="19"/>
      <c r="S1220" s="19">
        <v>8200</v>
      </c>
      <c r="T1220" s="19">
        <v>5</v>
      </c>
      <c r="U1220" s="29">
        <v>0.1</v>
      </c>
      <c r="V1220" s="21">
        <f t="shared" si="765"/>
        <v>171380</v>
      </c>
      <c r="W1220" s="142">
        <f t="shared" si="766"/>
        <v>1542420</v>
      </c>
      <c r="X1220" s="21">
        <f t="shared" si="767"/>
        <v>1566977.5</v>
      </c>
      <c r="Y1220" s="19"/>
      <c r="Z1220" s="19"/>
      <c r="AA1220" s="21">
        <f t="shared" si="768"/>
        <v>1566977.5</v>
      </c>
      <c r="AB1220" s="27">
        <v>2.0000000000000001E-4</v>
      </c>
      <c r="AC1220" s="26"/>
      <c r="AD1220" s="84"/>
    </row>
    <row r="1221" spans="1:30" ht="18" x14ac:dyDescent="0.2">
      <c r="A1221" s="39"/>
      <c r="B1221" s="39"/>
      <c r="C1221" s="39"/>
      <c r="D1221" s="39"/>
      <c r="E1221" s="39"/>
      <c r="F1221" s="39"/>
      <c r="G1221" s="39"/>
      <c r="H1221" s="39"/>
      <c r="I1221" s="39"/>
      <c r="J1221" s="19">
        <v>13.5</v>
      </c>
      <c r="K1221" s="19">
        <v>470</v>
      </c>
      <c r="L1221" s="21">
        <f>J1221*K1221</f>
        <v>6345</v>
      </c>
      <c r="M1221" s="19">
        <v>2</v>
      </c>
      <c r="N1221" s="13">
        <v>504</v>
      </c>
      <c r="O1221" s="13" t="s">
        <v>79</v>
      </c>
      <c r="P1221" s="19" t="s">
        <v>63</v>
      </c>
      <c r="Q1221" s="39">
        <v>54</v>
      </c>
      <c r="R1221" s="19"/>
      <c r="S1221" s="19">
        <v>2650</v>
      </c>
      <c r="T1221" s="19">
        <v>3</v>
      </c>
      <c r="U1221" s="29">
        <v>0.09</v>
      </c>
      <c r="V1221" s="21">
        <f t="shared" si="765"/>
        <v>12879</v>
      </c>
      <c r="W1221" s="21">
        <f t="shared" si="766"/>
        <v>130221</v>
      </c>
      <c r="X1221" s="21">
        <f t="shared" si="767"/>
        <v>136566</v>
      </c>
      <c r="Y1221" s="19"/>
      <c r="Z1221" s="19"/>
      <c r="AA1221" s="21">
        <f t="shared" si="768"/>
        <v>136566</v>
      </c>
      <c r="AB1221" s="27">
        <v>3.0000000000000001E-3</v>
      </c>
      <c r="AC1221" s="26"/>
      <c r="AD1221" s="84">
        <f>AA1221*AB1221</f>
        <v>409.69800000000004</v>
      </c>
    </row>
    <row r="1222" spans="1:30" ht="16.5" x14ac:dyDescent="0.2">
      <c r="A1222" s="39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</row>
    <row r="1223" spans="1:30" ht="18" x14ac:dyDescent="0.2">
      <c r="A1223" s="152" t="s">
        <v>484</v>
      </c>
      <c r="B1223" s="153"/>
      <c r="C1223" s="153"/>
      <c r="D1223" s="153"/>
      <c r="E1223" s="153"/>
      <c r="F1223" s="153"/>
      <c r="G1223" s="153"/>
      <c r="H1223" s="153"/>
      <c r="I1223" s="153"/>
      <c r="J1223" s="153"/>
      <c r="K1223" s="153"/>
      <c r="L1223" s="153"/>
      <c r="M1223" s="153"/>
      <c r="N1223" s="153"/>
      <c r="O1223" s="153"/>
      <c r="P1223" s="153"/>
      <c r="Q1223" s="153"/>
      <c r="R1223" s="153"/>
      <c r="S1223" s="153"/>
      <c r="T1223" s="153"/>
      <c r="U1223" s="153"/>
      <c r="V1223" s="153"/>
      <c r="W1223" s="153"/>
      <c r="X1223" s="153"/>
      <c r="Y1223" s="153"/>
      <c r="Z1223" s="153"/>
      <c r="AA1223" s="153"/>
      <c r="AB1223" s="153"/>
      <c r="AC1223" s="153"/>
      <c r="AD1223" s="92"/>
    </row>
    <row r="1224" spans="1:30" ht="18" x14ac:dyDescent="0.2">
      <c r="A1224" s="39">
        <v>133</v>
      </c>
      <c r="B1224" s="39">
        <v>13460</v>
      </c>
      <c r="C1224" s="39">
        <v>575</v>
      </c>
      <c r="D1224" s="39">
        <v>1196</v>
      </c>
      <c r="E1224" s="39" t="s">
        <v>157</v>
      </c>
      <c r="F1224" s="39">
        <v>2</v>
      </c>
      <c r="G1224" s="39">
        <v>10</v>
      </c>
      <c r="H1224" s="39">
        <v>0</v>
      </c>
      <c r="I1224" s="39">
        <v>75</v>
      </c>
      <c r="J1224" s="150">
        <f>(G1224*400)+(H1224*100)+I1224</f>
        <v>4075</v>
      </c>
      <c r="K1224" s="39">
        <v>260</v>
      </c>
      <c r="L1224" s="77">
        <f t="shared" ref="L1224" si="769">J1224*K1224</f>
        <v>1059500</v>
      </c>
      <c r="M1224" s="39"/>
      <c r="N1224" s="13" t="s">
        <v>51</v>
      </c>
      <c r="O1224" s="13"/>
      <c r="P1224" s="13"/>
      <c r="Q1224" s="13"/>
      <c r="R1224" s="13"/>
      <c r="S1224" s="13"/>
      <c r="T1224" s="13"/>
      <c r="U1224" s="13"/>
      <c r="V1224" s="13">
        <f>Q1224*S1224*U1224</f>
        <v>0</v>
      </c>
      <c r="W1224" s="13">
        <f>Q1224*S1224-V1224</f>
        <v>0</v>
      </c>
      <c r="X1224" s="14">
        <f t="shared" ref="X1224" si="770">L1224+W1224</f>
        <v>1059500</v>
      </c>
      <c r="Y1224" s="14"/>
      <c r="Z1224" s="14"/>
      <c r="AA1224" s="14">
        <f t="shared" ref="AA1224" si="771">X1224-Z1224</f>
        <v>1059500</v>
      </c>
      <c r="AB1224" s="15"/>
      <c r="AC1224" s="87"/>
      <c r="AD1224" s="84">
        <f t="shared" ref="AD1224" si="772">AA1224*AB1224</f>
        <v>0</v>
      </c>
    </row>
    <row r="1225" spans="1:30" ht="18" x14ac:dyDescent="0.2">
      <c r="A1225" s="39"/>
      <c r="B1225" s="39"/>
      <c r="C1225" s="39"/>
      <c r="D1225" s="39"/>
      <c r="E1225" s="39"/>
      <c r="F1225" s="39"/>
      <c r="G1225" s="39"/>
      <c r="H1225" s="39"/>
      <c r="I1225" s="39"/>
      <c r="J1225" s="39">
        <v>33.75</v>
      </c>
      <c r="K1225" s="39">
        <v>260</v>
      </c>
      <c r="L1225" s="21">
        <f>J1225*K1225</f>
        <v>8775</v>
      </c>
      <c r="M1225" s="39">
        <v>2</v>
      </c>
      <c r="N1225" s="13">
        <v>504</v>
      </c>
      <c r="O1225" s="13" t="s">
        <v>79</v>
      </c>
      <c r="P1225" s="13" t="s">
        <v>422</v>
      </c>
      <c r="Q1225" s="13">
        <v>135</v>
      </c>
      <c r="R1225" s="13"/>
      <c r="S1225" s="16">
        <v>2650</v>
      </c>
      <c r="T1225" s="13">
        <v>7</v>
      </c>
      <c r="U1225" s="17">
        <v>0.25</v>
      </c>
      <c r="V1225" s="14">
        <f>Q1225*S1225*U1225</f>
        <v>89437.5</v>
      </c>
      <c r="W1225" s="14">
        <f>Q1225*S1225-V1225</f>
        <v>268312.5</v>
      </c>
      <c r="X1225" s="14">
        <f>L1225+W1225</f>
        <v>277087.5</v>
      </c>
      <c r="Y1225" s="14"/>
      <c r="Z1225" s="14"/>
      <c r="AA1225" s="14">
        <f>X1225-Z1225</f>
        <v>277087.5</v>
      </c>
      <c r="AB1225" s="18">
        <v>3.0000000000000001E-3</v>
      </c>
      <c r="AC1225" s="86">
        <f t="shared" ref="AC1225" si="773">AA1225*AB1225</f>
        <v>831.26250000000005</v>
      </c>
      <c r="AD1225" s="84">
        <f>AA1225*AB1225</f>
        <v>831.26250000000005</v>
      </c>
    </row>
    <row r="1226" spans="1:30" ht="18" x14ac:dyDescent="0.2">
      <c r="A1226" s="39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21"/>
      <c r="M1226" s="39"/>
      <c r="N1226" s="13"/>
      <c r="O1226" s="13"/>
      <c r="P1226" s="13"/>
      <c r="Q1226" s="13"/>
      <c r="R1226" s="13"/>
      <c r="S1226" s="16"/>
      <c r="T1226" s="13"/>
      <c r="U1226" s="17"/>
      <c r="V1226" s="14"/>
      <c r="W1226" s="14"/>
      <c r="X1226" s="14"/>
      <c r="Y1226" s="14"/>
      <c r="Z1226" s="14"/>
      <c r="AA1226" s="14"/>
      <c r="AB1226" s="18"/>
      <c r="AC1226" s="86"/>
      <c r="AD1226" s="84"/>
    </row>
    <row r="1227" spans="1:30" ht="18" x14ac:dyDescent="0.2">
      <c r="A1227" s="163" t="s">
        <v>494</v>
      </c>
      <c r="B1227" s="164"/>
      <c r="C1227" s="164"/>
      <c r="D1227" s="164"/>
      <c r="E1227" s="164"/>
      <c r="F1227" s="164"/>
      <c r="G1227" s="164"/>
      <c r="H1227" s="164"/>
      <c r="I1227" s="164"/>
      <c r="J1227" s="164"/>
      <c r="K1227" s="164"/>
      <c r="L1227" s="164"/>
      <c r="M1227" s="164"/>
      <c r="N1227" s="164"/>
      <c r="O1227" s="164"/>
      <c r="P1227" s="164"/>
      <c r="Q1227" s="164"/>
      <c r="R1227" s="164"/>
      <c r="S1227" s="164"/>
      <c r="T1227" s="164"/>
      <c r="U1227" s="164"/>
      <c r="V1227" s="164"/>
      <c r="W1227" s="164"/>
      <c r="X1227" s="164"/>
      <c r="Y1227" s="164"/>
      <c r="Z1227" s="164"/>
      <c r="AA1227" s="164"/>
      <c r="AB1227" s="164"/>
      <c r="AC1227" s="170"/>
      <c r="AD1227" s="92"/>
    </row>
    <row r="1228" spans="1:30" ht="18" x14ac:dyDescent="0.2">
      <c r="A1228" s="19">
        <v>134</v>
      </c>
      <c r="B1228" s="19">
        <v>10984</v>
      </c>
      <c r="C1228" s="19">
        <v>787</v>
      </c>
      <c r="D1228" s="19">
        <v>1090</v>
      </c>
      <c r="E1228" s="19" t="s">
        <v>69</v>
      </c>
      <c r="F1228" s="19">
        <v>2</v>
      </c>
      <c r="G1228" s="19">
        <v>2</v>
      </c>
      <c r="H1228" s="19">
        <v>2</v>
      </c>
      <c r="I1228" s="19">
        <v>30</v>
      </c>
      <c r="J1228" s="150">
        <f>(G1228*400)+(H1228*100)+I1228</f>
        <v>1030</v>
      </c>
      <c r="K1228" s="19">
        <v>1500</v>
      </c>
      <c r="L1228" s="53">
        <f t="shared" ref="L1228" si="774">J1228*K1228</f>
        <v>1545000</v>
      </c>
      <c r="M1228" s="19">
        <v>1</v>
      </c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84">
        <f t="shared" ref="AD1228" si="775">AA1228*AB1228</f>
        <v>0</v>
      </c>
    </row>
    <row r="1229" spans="1:30" ht="18" x14ac:dyDescent="0.2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>
        <v>154.97999999999999</v>
      </c>
      <c r="K1229" s="19">
        <v>1500</v>
      </c>
      <c r="L1229" s="21">
        <f>J1229*K1229</f>
        <v>232469.99999999997</v>
      </c>
      <c r="M1229" s="19">
        <v>2</v>
      </c>
      <c r="N1229" s="13">
        <v>100</v>
      </c>
      <c r="O1229" s="13" t="s">
        <v>53</v>
      </c>
      <c r="P1229" s="19" t="s">
        <v>54</v>
      </c>
      <c r="Q1229" s="39">
        <v>38.74</v>
      </c>
      <c r="R1229" s="19"/>
      <c r="S1229" s="19">
        <v>8200</v>
      </c>
      <c r="T1229" s="19">
        <v>23</v>
      </c>
      <c r="U1229" s="29">
        <v>0.85</v>
      </c>
      <c r="V1229" s="21">
        <f t="shared" ref="V1229:V1230" si="776">Q1229*S1229*U1229</f>
        <v>270017.8</v>
      </c>
      <c r="W1229" s="21">
        <f t="shared" ref="W1229:W1230" si="777">Q1229*S1229-V1229</f>
        <v>47650.200000000012</v>
      </c>
      <c r="X1229" s="21">
        <f t="shared" ref="X1229:X1230" si="778">L1229+W1229</f>
        <v>280120.19999999995</v>
      </c>
      <c r="Y1229" s="19"/>
      <c r="Z1229" s="19"/>
      <c r="AA1229" s="21">
        <f t="shared" ref="AA1229:AA1230" si="779">X1229-Z1229</f>
        <v>280120.19999999995</v>
      </c>
      <c r="AB1229" s="27">
        <v>2.0000000000000001E-4</v>
      </c>
      <c r="AC1229" s="26"/>
      <c r="AD1229" s="84"/>
    </row>
    <row r="1230" spans="1:30" ht="18" x14ac:dyDescent="0.2">
      <c r="A1230" s="39"/>
      <c r="B1230" s="39"/>
      <c r="C1230" s="39"/>
      <c r="D1230" s="39"/>
      <c r="E1230" s="39"/>
      <c r="F1230" s="39"/>
      <c r="G1230" s="39"/>
      <c r="H1230" s="39"/>
      <c r="I1230" s="39"/>
      <c r="J1230" s="19">
        <v>60</v>
      </c>
      <c r="K1230" s="19">
        <v>1500</v>
      </c>
      <c r="L1230" s="21">
        <f>J1230*K1230</f>
        <v>90000</v>
      </c>
      <c r="M1230" s="19">
        <v>2</v>
      </c>
      <c r="N1230" s="13">
        <v>100</v>
      </c>
      <c r="O1230" s="13" t="s">
        <v>79</v>
      </c>
      <c r="P1230" s="19" t="s">
        <v>82</v>
      </c>
      <c r="Q1230" s="39">
        <v>240</v>
      </c>
      <c r="R1230" s="19"/>
      <c r="S1230" s="19">
        <v>2650</v>
      </c>
      <c r="T1230" s="19">
        <v>17</v>
      </c>
      <c r="U1230" s="29">
        <v>0.79</v>
      </c>
      <c r="V1230" s="21">
        <f t="shared" si="776"/>
        <v>502440</v>
      </c>
      <c r="W1230" s="21">
        <f t="shared" si="777"/>
        <v>133560</v>
      </c>
      <c r="X1230" s="21">
        <f t="shared" si="778"/>
        <v>223560</v>
      </c>
      <c r="Y1230" s="19"/>
      <c r="Z1230" s="19"/>
      <c r="AA1230" s="21">
        <f t="shared" si="779"/>
        <v>223560</v>
      </c>
      <c r="AB1230" s="27">
        <v>3.0000000000000001E-3</v>
      </c>
      <c r="AC1230" s="26"/>
      <c r="AD1230" s="84">
        <f>AA1230*AB1230</f>
        <v>670.68000000000006</v>
      </c>
    </row>
    <row r="1231" spans="1:30" ht="18" x14ac:dyDescent="0.2">
      <c r="A1231" s="39"/>
      <c r="B1231" s="39"/>
      <c r="C1231" s="39"/>
      <c r="D1231" s="39"/>
      <c r="E1231" s="39"/>
      <c r="F1231" s="39"/>
      <c r="G1231" s="39"/>
      <c r="H1231" s="39"/>
      <c r="I1231" s="39"/>
      <c r="J1231" s="19"/>
      <c r="K1231" s="19"/>
      <c r="L1231" s="21"/>
      <c r="M1231" s="19"/>
      <c r="N1231" s="13"/>
      <c r="O1231" s="13"/>
      <c r="P1231" s="19"/>
      <c r="Q1231" s="39"/>
      <c r="R1231" s="19"/>
      <c r="S1231" s="19"/>
      <c r="T1231" s="19"/>
      <c r="U1231" s="29"/>
      <c r="V1231" s="21"/>
      <c r="W1231" s="21"/>
      <c r="X1231" s="21"/>
      <c r="Y1231" s="19"/>
      <c r="Z1231" s="19"/>
      <c r="AA1231" s="21"/>
      <c r="AB1231" s="27"/>
      <c r="AC1231" s="26"/>
      <c r="AD1231" s="84"/>
    </row>
    <row r="1232" spans="1:30" ht="18" x14ac:dyDescent="0.2">
      <c r="A1232" s="163" t="s">
        <v>495</v>
      </c>
      <c r="B1232" s="164"/>
      <c r="C1232" s="164"/>
      <c r="D1232" s="164"/>
      <c r="E1232" s="164"/>
      <c r="F1232" s="164"/>
      <c r="G1232" s="164"/>
      <c r="H1232" s="164"/>
      <c r="I1232" s="164"/>
      <c r="J1232" s="164"/>
      <c r="K1232" s="164"/>
      <c r="L1232" s="164"/>
      <c r="M1232" s="164"/>
      <c r="N1232" s="164"/>
      <c r="O1232" s="164"/>
      <c r="P1232" s="164"/>
      <c r="Q1232" s="164"/>
      <c r="R1232" s="164"/>
      <c r="S1232" s="164"/>
      <c r="T1232" s="164"/>
      <c r="U1232" s="164"/>
      <c r="V1232" s="164"/>
      <c r="W1232" s="164"/>
      <c r="X1232" s="164"/>
      <c r="Y1232" s="164"/>
      <c r="Z1232" s="164"/>
      <c r="AA1232" s="164"/>
      <c r="AB1232" s="164"/>
      <c r="AC1232" s="170"/>
      <c r="AD1232" s="92"/>
    </row>
    <row r="1233" spans="1:30" ht="18" x14ac:dyDescent="0.2">
      <c r="A1233" s="19">
        <v>135</v>
      </c>
      <c r="B1233" s="19">
        <v>10984</v>
      </c>
      <c r="C1233" s="19">
        <v>787</v>
      </c>
      <c r="D1233" s="19">
        <v>1090</v>
      </c>
      <c r="E1233" s="19" t="s">
        <v>69</v>
      </c>
      <c r="F1233" s="19">
        <v>2</v>
      </c>
      <c r="G1233" s="19">
        <v>2</v>
      </c>
      <c r="H1233" s="19">
        <v>2</v>
      </c>
      <c r="I1233" s="19">
        <v>30</v>
      </c>
      <c r="J1233" s="100">
        <f>(G1233*400)+(H1233*100)+I1233</f>
        <v>1030</v>
      </c>
      <c r="K1233" s="19">
        <v>1500</v>
      </c>
      <c r="L1233" s="53">
        <f t="shared" ref="L1233" si="780">J1233*K1233</f>
        <v>1545000</v>
      </c>
      <c r="M1233" s="19">
        <v>1</v>
      </c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84">
        <f t="shared" ref="AD1233" si="781">AA1233*AB1233</f>
        <v>0</v>
      </c>
    </row>
    <row r="1234" spans="1:30" ht="18" x14ac:dyDescent="0.2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>
        <v>36</v>
      </c>
      <c r="K1234" s="19">
        <v>1500</v>
      </c>
      <c r="L1234" s="21">
        <f>J1234*K1234</f>
        <v>54000</v>
      </c>
      <c r="M1234" s="19">
        <v>2</v>
      </c>
      <c r="N1234" s="13">
        <v>100</v>
      </c>
      <c r="O1234" s="13" t="s">
        <v>53</v>
      </c>
      <c r="P1234" s="19" t="s">
        <v>54</v>
      </c>
      <c r="Q1234" s="39">
        <v>144</v>
      </c>
      <c r="R1234" s="19"/>
      <c r="S1234" s="19">
        <v>8200</v>
      </c>
      <c r="T1234" s="19">
        <v>35</v>
      </c>
      <c r="U1234" s="29">
        <v>0.85</v>
      </c>
      <c r="V1234" s="21">
        <f t="shared" ref="V1234:V1235" si="782">Q1234*S1234*U1234</f>
        <v>1003680</v>
      </c>
      <c r="W1234" s="21">
        <f t="shared" ref="W1234:W1235" si="783">Q1234*S1234-V1234</f>
        <v>177120</v>
      </c>
      <c r="X1234" s="21">
        <f t="shared" ref="X1234:X1235" si="784">L1234+W1234</f>
        <v>231120</v>
      </c>
      <c r="Y1234" s="19"/>
      <c r="Z1234" s="19"/>
      <c r="AA1234" s="21">
        <f t="shared" ref="AA1234:AA1235" si="785">X1234-Z1234</f>
        <v>231120</v>
      </c>
      <c r="AB1234" s="27">
        <v>2.0000000000000001E-4</v>
      </c>
      <c r="AC1234" s="26"/>
      <c r="AD1234" s="84"/>
    </row>
    <row r="1235" spans="1:30" ht="18" x14ac:dyDescent="0.2">
      <c r="A1235" s="39"/>
      <c r="B1235" s="39"/>
      <c r="C1235" s="39"/>
      <c r="D1235" s="39"/>
      <c r="E1235" s="39"/>
      <c r="F1235" s="39"/>
      <c r="G1235" s="39"/>
      <c r="H1235" s="39"/>
      <c r="I1235" s="39"/>
      <c r="J1235" s="19">
        <v>29.75</v>
      </c>
      <c r="K1235" s="19">
        <v>1500</v>
      </c>
      <c r="L1235" s="21">
        <f>J1235*K1235</f>
        <v>44625</v>
      </c>
      <c r="M1235" s="19">
        <v>2</v>
      </c>
      <c r="N1235" s="13">
        <v>504</v>
      </c>
      <c r="O1235" s="13" t="s">
        <v>79</v>
      </c>
      <c r="P1235" s="19" t="s">
        <v>63</v>
      </c>
      <c r="Q1235" s="39">
        <v>119</v>
      </c>
      <c r="R1235" s="19"/>
      <c r="S1235" s="19">
        <v>2650</v>
      </c>
      <c r="T1235" s="19">
        <v>14</v>
      </c>
      <c r="U1235" s="29">
        <v>0.6</v>
      </c>
      <c r="V1235" s="21">
        <f t="shared" si="782"/>
        <v>189210</v>
      </c>
      <c r="W1235" s="21">
        <f t="shared" si="783"/>
        <v>126140</v>
      </c>
      <c r="X1235" s="21">
        <f t="shared" si="784"/>
        <v>170765</v>
      </c>
      <c r="Y1235" s="19"/>
      <c r="Z1235" s="19"/>
      <c r="AA1235" s="21">
        <f t="shared" si="785"/>
        <v>170765</v>
      </c>
      <c r="AB1235" s="27">
        <v>3.0000000000000001E-3</v>
      </c>
      <c r="AC1235" s="26"/>
      <c r="AD1235" s="84">
        <f>AA1235*AB1235</f>
        <v>512.29499999999996</v>
      </c>
    </row>
    <row r="1236" spans="1:30" ht="16.5" x14ac:dyDescent="0.2">
      <c r="A1236" s="39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</row>
    <row r="1237" spans="1:30" ht="18" x14ac:dyDescent="0.2">
      <c r="A1237" s="163" t="s">
        <v>496</v>
      </c>
      <c r="B1237" s="164"/>
      <c r="C1237" s="164"/>
      <c r="D1237" s="164"/>
      <c r="E1237" s="164"/>
      <c r="F1237" s="164"/>
      <c r="G1237" s="164"/>
      <c r="H1237" s="164"/>
      <c r="I1237" s="164"/>
      <c r="J1237" s="164"/>
      <c r="K1237" s="164"/>
      <c r="L1237" s="164"/>
      <c r="M1237" s="164"/>
      <c r="N1237" s="164"/>
      <c r="O1237" s="164"/>
      <c r="P1237" s="164"/>
      <c r="Q1237" s="164"/>
      <c r="R1237" s="164"/>
      <c r="S1237" s="164"/>
      <c r="T1237" s="164"/>
      <c r="U1237" s="164"/>
      <c r="V1237" s="164"/>
      <c r="W1237" s="164"/>
      <c r="X1237" s="164"/>
      <c r="Y1237" s="164"/>
      <c r="Z1237" s="164"/>
      <c r="AA1237" s="164"/>
      <c r="AB1237" s="164"/>
      <c r="AC1237" s="170"/>
      <c r="AD1237" s="92"/>
    </row>
    <row r="1238" spans="1:30" ht="18" x14ac:dyDescent="0.2">
      <c r="A1238" s="19">
        <v>136</v>
      </c>
      <c r="B1238" s="19" t="s">
        <v>468</v>
      </c>
      <c r="C1238" s="19">
        <v>41</v>
      </c>
      <c r="D1238" s="19">
        <v>2540</v>
      </c>
      <c r="E1238" s="19" t="s">
        <v>50</v>
      </c>
      <c r="F1238" s="19">
        <v>2</v>
      </c>
      <c r="G1238" s="19">
        <v>0</v>
      </c>
      <c r="H1238" s="19">
        <v>1</v>
      </c>
      <c r="I1238" s="19">
        <v>32.4</v>
      </c>
      <c r="J1238" s="16">
        <f>(G1238*400)+(H1238*100)+I1238</f>
        <v>132.4</v>
      </c>
      <c r="K1238" s="19">
        <v>250</v>
      </c>
      <c r="L1238" s="53">
        <f t="shared" ref="L1238" si="786">J1238*K1238</f>
        <v>33100</v>
      </c>
      <c r="M1238" s="19">
        <v>1</v>
      </c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84">
        <f t="shared" ref="AD1238" si="787">AA1238*AB1238</f>
        <v>0</v>
      </c>
    </row>
    <row r="1239" spans="1:30" ht="17.25" customHeight="1" x14ac:dyDescent="0.2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>
        <v>61.75</v>
      </c>
      <c r="K1239" s="19">
        <v>250</v>
      </c>
      <c r="L1239" s="21">
        <f>J1239*K1239</f>
        <v>15437.5</v>
      </c>
      <c r="M1239" s="19">
        <v>2</v>
      </c>
      <c r="N1239" s="13">
        <v>100</v>
      </c>
      <c r="O1239" s="13" t="s">
        <v>53</v>
      </c>
      <c r="P1239" s="19" t="s">
        <v>54</v>
      </c>
      <c r="Q1239" s="39">
        <v>247</v>
      </c>
      <c r="R1239" s="19"/>
      <c r="S1239" s="19">
        <v>8200</v>
      </c>
      <c r="T1239" s="19">
        <v>100</v>
      </c>
      <c r="U1239" s="29">
        <v>0.85</v>
      </c>
      <c r="V1239" s="21">
        <f t="shared" ref="V1239:V1241" si="788">Q1239*S1239*U1239</f>
        <v>1721590</v>
      </c>
      <c r="W1239" s="21">
        <f t="shared" ref="W1239:W1241" si="789">Q1239*S1239-V1239</f>
        <v>303810</v>
      </c>
      <c r="X1239" s="21">
        <f t="shared" ref="X1239:X1241" si="790">L1239+W1239</f>
        <v>319247.5</v>
      </c>
      <c r="Y1239" s="19"/>
      <c r="Z1239" s="19"/>
      <c r="AA1239" s="21">
        <f t="shared" ref="AA1239:AA1241" si="791">X1239-Z1239</f>
        <v>319247.5</v>
      </c>
      <c r="AB1239" s="27">
        <v>2.0000000000000001E-4</v>
      </c>
      <c r="AC1239" s="26"/>
      <c r="AD1239" s="84"/>
    </row>
    <row r="1240" spans="1:30" ht="18" hidden="1" x14ac:dyDescent="0.2">
      <c r="A1240" s="39"/>
      <c r="B1240" s="39"/>
      <c r="C1240" s="39"/>
      <c r="D1240" s="39"/>
      <c r="E1240" s="39"/>
      <c r="F1240" s="39"/>
      <c r="G1240" s="39"/>
      <c r="H1240" s="39"/>
      <c r="I1240" s="39"/>
      <c r="J1240" s="19">
        <v>6</v>
      </c>
      <c r="K1240" s="19">
        <v>250</v>
      </c>
      <c r="L1240" s="21">
        <f>J1240*K1240</f>
        <v>1500</v>
      </c>
      <c r="M1240" s="19">
        <v>2</v>
      </c>
      <c r="N1240" s="13">
        <v>504</v>
      </c>
      <c r="O1240" s="13" t="s">
        <v>53</v>
      </c>
      <c r="P1240" s="19" t="s">
        <v>63</v>
      </c>
      <c r="Q1240" s="39">
        <v>24</v>
      </c>
      <c r="R1240" s="19"/>
      <c r="S1240" s="19">
        <v>6900</v>
      </c>
      <c r="T1240" s="19">
        <v>12</v>
      </c>
      <c r="U1240" s="29">
        <v>0.38</v>
      </c>
      <c r="V1240" s="21">
        <f t="shared" si="788"/>
        <v>62928</v>
      </c>
      <c r="W1240" s="21">
        <f t="shared" si="789"/>
        <v>102672</v>
      </c>
      <c r="X1240" s="21">
        <f t="shared" si="790"/>
        <v>104172</v>
      </c>
      <c r="Y1240" s="19"/>
      <c r="Z1240" s="19"/>
      <c r="AA1240" s="21">
        <f t="shared" si="791"/>
        <v>104172</v>
      </c>
      <c r="AB1240" s="27">
        <v>3.0000000000000001E-3</v>
      </c>
      <c r="AC1240" s="26"/>
      <c r="AD1240" s="84">
        <f>AA1240*AB1240</f>
        <v>312.51600000000002</v>
      </c>
    </row>
    <row r="1241" spans="1:30" ht="18" x14ac:dyDescent="0.2">
      <c r="A1241" s="39"/>
      <c r="B1241" s="39"/>
      <c r="C1241" s="39"/>
      <c r="D1241" s="39"/>
      <c r="E1241" s="39"/>
      <c r="F1241" s="39"/>
      <c r="G1241" s="39"/>
      <c r="H1241" s="39"/>
      <c r="I1241" s="39"/>
      <c r="J1241" s="19">
        <v>7.5</v>
      </c>
      <c r="K1241" s="19">
        <v>250</v>
      </c>
      <c r="L1241" s="21">
        <f t="shared" ref="L1241" si="792">J1241*K1241</f>
        <v>1875</v>
      </c>
      <c r="M1241" s="19">
        <v>2</v>
      </c>
      <c r="N1241" s="13">
        <v>100</v>
      </c>
      <c r="O1241" s="13" t="s">
        <v>53</v>
      </c>
      <c r="P1241" s="19" t="s">
        <v>64</v>
      </c>
      <c r="Q1241" s="39">
        <v>30</v>
      </c>
      <c r="R1241" s="19"/>
      <c r="S1241" s="19">
        <v>6000</v>
      </c>
      <c r="T1241" s="19">
        <v>13</v>
      </c>
      <c r="U1241" s="29">
        <v>0.42</v>
      </c>
      <c r="V1241" s="21">
        <f t="shared" si="788"/>
        <v>75600</v>
      </c>
      <c r="W1241" s="21">
        <f t="shared" si="789"/>
        <v>104400</v>
      </c>
      <c r="X1241" s="21">
        <f t="shared" si="790"/>
        <v>106275</v>
      </c>
      <c r="Y1241" s="19"/>
      <c r="Z1241" s="19"/>
      <c r="AA1241" s="21">
        <f t="shared" si="791"/>
        <v>106275</v>
      </c>
      <c r="AB1241" s="27">
        <v>3.0000000000000001E-3</v>
      </c>
      <c r="AC1241" s="26"/>
      <c r="AD1241" s="84">
        <f>AA1241*AB1241</f>
        <v>318.82499999999999</v>
      </c>
    </row>
    <row r="1242" spans="1:30" ht="16.5" x14ac:dyDescent="0.2">
      <c r="A1242" s="39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64"/>
    </row>
    <row r="1243" spans="1:30" ht="16.5" x14ac:dyDescent="0.2">
      <c r="A1243" s="39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64"/>
    </row>
    <row r="1244" spans="1:30" ht="14.25" customHeight="1" x14ac:dyDescent="0.2">
      <c r="A1244" s="39"/>
      <c r="B1244" s="39" t="s">
        <v>505</v>
      </c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64"/>
    </row>
    <row r="1245" spans="1:30" ht="15.75" customHeight="1" x14ac:dyDescent="0.2">
      <c r="A1245" s="163" t="s">
        <v>504</v>
      </c>
      <c r="B1245" s="164"/>
      <c r="C1245" s="164"/>
      <c r="D1245" s="164"/>
      <c r="E1245" s="164"/>
      <c r="F1245" s="164"/>
      <c r="G1245" s="164"/>
      <c r="H1245" s="164"/>
      <c r="I1245" s="164"/>
      <c r="J1245" s="164"/>
      <c r="K1245" s="164"/>
      <c r="L1245" s="164"/>
      <c r="M1245" s="164"/>
      <c r="N1245" s="164"/>
      <c r="O1245" s="164"/>
      <c r="P1245" s="164"/>
      <c r="Q1245" s="164"/>
      <c r="R1245" s="164"/>
      <c r="S1245" s="164"/>
      <c r="T1245" s="164"/>
      <c r="U1245" s="164"/>
      <c r="V1245" s="164"/>
      <c r="W1245" s="164"/>
      <c r="X1245" s="164"/>
      <c r="Y1245" s="164"/>
      <c r="Z1245" s="164"/>
      <c r="AA1245" s="164"/>
      <c r="AB1245" s="164"/>
      <c r="AC1245" s="170"/>
      <c r="AD1245" s="64"/>
    </row>
    <row r="1246" spans="1:30" ht="15.75" customHeight="1" x14ac:dyDescent="0.2">
      <c r="A1246" s="19">
        <v>137</v>
      </c>
      <c r="B1246" s="19">
        <v>67271</v>
      </c>
      <c r="C1246" s="19">
        <v>553</v>
      </c>
      <c r="D1246" s="19">
        <v>178</v>
      </c>
      <c r="E1246" s="19" t="s">
        <v>50</v>
      </c>
      <c r="F1246" s="19">
        <v>2</v>
      </c>
      <c r="G1246" s="19">
        <v>7</v>
      </c>
      <c r="H1246" s="19">
        <v>1</v>
      </c>
      <c r="I1246" s="19">
        <v>42</v>
      </c>
      <c r="J1246" s="100">
        <f>(G1246*400)+(H1246*100)+I1246</f>
        <v>2942</v>
      </c>
      <c r="K1246" s="19">
        <v>375</v>
      </c>
      <c r="L1246" s="53">
        <f t="shared" ref="L1246" si="793">J1246*K1246</f>
        <v>1103250</v>
      </c>
      <c r="M1246" s="19">
        <v>1</v>
      </c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64"/>
    </row>
    <row r="1247" spans="1:30" ht="15.75" customHeight="1" x14ac:dyDescent="0.2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>
        <v>44.9</v>
      </c>
      <c r="K1247" s="19">
        <v>375</v>
      </c>
      <c r="L1247" s="21">
        <f>J1247*K1247</f>
        <v>16837.5</v>
      </c>
      <c r="M1247" s="19">
        <v>2</v>
      </c>
      <c r="N1247" s="13">
        <v>100</v>
      </c>
      <c r="O1247" s="13" t="s">
        <v>53</v>
      </c>
      <c r="P1247" s="19" t="s">
        <v>54</v>
      </c>
      <c r="Q1247" s="39">
        <v>179.58</v>
      </c>
      <c r="R1247" s="19"/>
      <c r="S1247" s="19">
        <v>8200</v>
      </c>
      <c r="T1247" s="19">
        <v>100</v>
      </c>
      <c r="U1247" s="29">
        <v>0.63</v>
      </c>
      <c r="V1247" s="21">
        <f t="shared" ref="V1247:V1249" si="794">Q1247*S1247*U1247</f>
        <v>927710.28</v>
      </c>
      <c r="W1247" s="21">
        <f t="shared" ref="W1247:W1249" si="795">Q1247*S1247-V1247</f>
        <v>544845.72</v>
      </c>
      <c r="X1247" s="21">
        <f t="shared" ref="X1247:X1249" si="796">L1247+W1247</f>
        <v>561683.22</v>
      </c>
      <c r="Y1247" s="19"/>
      <c r="Z1247" s="19"/>
      <c r="AA1247" s="21">
        <f t="shared" ref="AA1247:AA1249" si="797">X1247-Z1247</f>
        <v>561683.22</v>
      </c>
      <c r="AB1247" s="27"/>
      <c r="AC1247" s="26"/>
      <c r="AD1247" s="64"/>
    </row>
    <row r="1248" spans="1:30" ht="15.75" customHeight="1" x14ac:dyDescent="0.2">
      <c r="A1248" s="39"/>
      <c r="B1248" s="39"/>
      <c r="C1248" s="39"/>
      <c r="D1248" s="39"/>
      <c r="E1248" s="39"/>
      <c r="F1248" s="39"/>
      <c r="G1248" s="39"/>
      <c r="H1248" s="39"/>
      <c r="I1248" s="39"/>
      <c r="J1248" s="19">
        <v>152.35</v>
      </c>
      <c r="K1248" s="19">
        <v>375</v>
      </c>
      <c r="L1248" s="21">
        <f>J1248*K1248</f>
        <v>57131.25</v>
      </c>
      <c r="M1248" s="19">
        <v>2</v>
      </c>
      <c r="N1248" s="13">
        <v>528</v>
      </c>
      <c r="O1248" s="13" t="s">
        <v>53</v>
      </c>
      <c r="P1248" s="19" t="s">
        <v>503</v>
      </c>
      <c r="Q1248" s="39">
        <v>609.4</v>
      </c>
      <c r="R1248" s="19"/>
      <c r="S1248" s="19">
        <v>2650</v>
      </c>
      <c r="T1248" s="19">
        <v>23</v>
      </c>
      <c r="U1248" s="29">
        <v>0.85</v>
      </c>
      <c r="V1248" s="21">
        <f t="shared" si="794"/>
        <v>1372673.5</v>
      </c>
      <c r="W1248" s="21">
        <f t="shared" si="795"/>
        <v>242236.5</v>
      </c>
      <c r="X1248" s="21">
        <f t="shared" si="796"/>
        <v>299367.75</v>
      </c>
      <c r="Y1248" s="19"/>
      <c r="Z1248" s="19"/>
      <c r="AA1248" s="21">
        <f t="shared" si="797"/>
        <v>299367.75</v>
      </c>
      <c r="AB1248" s="27">
        <v>1E-4</v>
      </c>
      <c r="AC1248" s="26"/>
      <c r="AD1248" s="84">
        <f>AA1248*AB1248</f>
        <v>29.936775000000001</v>
      </c>
    </row>
    <row r="1249" spans="1:30" ht="15.75" customHeight="1" x14ac:dyDescent="0.2">
      <c r="A1249" s="39"/>
      <c r="B1249" s="39"/>
      <c r="C1249" s="39"/>
      <c r="D1249" s="39"/>
      <c r="E1249" s="39"/>
      <c r="F1249" s="39"/>
      <c r="G1249" s="39"/>
      <c r="H1249" s="39"/>
      <c r="I1249" s="39"/>
      <c r="J1249" s="19">
        <v>165</v>
      </c>
      <c r="K1249" s="19">
        <v>375</v>
      </c>
      <c r="L1249" s="21">
        <f t="shared" ref="L1249" si="798">J1249*K1249</f>
        <v>61875</v>
      </c>
      <c r="M1249" s="19">
        <v>2</v>
      </c>
      <c r="N1249" s="13">
        <v>528</v>
      </c>
      <c r="O1249" s="13" t="s">
        <v>53</v>
      </c>
      <c r="P1249" s="19" t="s">
        <v>503</v>
      </c>
      <c r="Q1249" s="39">
        <v>660</v>
      </c>
      <c r="R1249" s="19"/>
      <c r="S1249" s="19">
        <v>2650</v>
      </c>
      <c r="T1249" s="19">
        <v>23</v>
      </c>
      <c r="U1249" s="29">
        <v>0.85</v>
      </c>
      <c r="V1249" s="21">
        <f t="shared" si="794"/>
        <v>1486650</v>
      </c>
      <c r="W1249" s="21">
        <f t="shared" si="795"/>
        <v>262350</v>
      </c>
      <c r="X1249" s="21">
        <f t="shared" si="796"/>
        <v>324225</v>
      </c>
      <c r="Y1249" s="19"/>
      <c r="Z1249" s="19"/>
      <c r="AA1249" s="21">
        <f t="shared" si="797"/>
        <v>324225</v>
      </c>
      <c r="AB1249" s="27">
        <v>1E-4</v>
      </c>
      <c r="AC1249" s="26"/>
      <c r="AD1249" s="84">
        <f>AA1249*AB1249</f>
        <v>32.422499999999999</v>
      </c>
    </row>
    <row r="1250" spans="1:30" ht="16.5" customHeight="1" x14ac:dyDescent="0.2">
      <c r="A1250" s="157" t="s">
        <v>508</v>
      </c>
      <c r="B1250" s="158"/>
      <c r="C1250" s="158"/>
      <c r="D1250" s="158"/>
      <c r="E1250" s="158"/>
      <c r="F1250" s="158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9"/>
      <c r="AD1250" s="93"/>
    </row>
    <row r="1251" spans="1:30" ht="15.75" customHeight="1" x14ac:dyDescent="0.2">
      <c r="A1251" s="19">
        <v>138</v>
      </c>
      <c r="B1251" s="19" t="s">
        <v>133</v>
      </c>
      <c r="C1251" s="19">
        <v>648</v>
      </c>
      <c r="D1251" s="19">
        <v>1273</v>
      </c>
      <c r="E1251" s="19" t="s">
        <v>112</v>
      </c>
      <c r="F1251" s="19">
        <v>2</v>
      </c>
      <c r="G1251" s="19">
        <v>2</v>
      </c>
      <c r="H1251" s="19">
        <v>0</v>
      </c>
      <c r="I1251" s="19">
        <v>84</v>
      </c>
      <c r="J1251" s="16">
        <f>(G1251*400)+(H1251*100)+I1251</f>
        <v>884</v>
      </c>
      <c r="K1251" s="19">
        <v>1000</v>
      </c>
      <c r="L1251" s="21">
        <f t="shared" ref="L1251:L1254" si="799">J1251*K1251</f>
        <v>884000</v>
      </c>
      <c r="M1251" s="19">
        <v>1</v>
      </c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84">
        <f t="shared" ref="AD1251" si="800">AA1251*AB1251</f>
        <v>0</v>
      </c>
    </row>
    <row r="1252" spans="1:30" ht="15.75" customHeight="1" x14ac:dyDescent="0.2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>
        <v>36</v>
      </c>
      <c r="K1252" s="19">
        <v>1000</v>
      </c>
      <c r="L1252" s="21">
        <f t="shared" si="799"/>
        <v>36000</v>
      </c>
      <c r="M1252" s="19">
        <v>2</v>
      </c>
      <c r="N1252" s="19">
        <v>100</v>
      </c>
      <c r="O1252" s="19" t="s">
        <v>53</v>
      </c>
      <c r="P1252" s="19" t="s">
        <v>54</v>
      </c>
      <c r="Q1252" s="19">
        <v>144</v>
      </c>
      <c r="R1252" s="19"/>
      <c r="S1252" s="19">
        <v>8200</v>
      </c>
      <c r="T1252" s="19">
        <v>20</v>
      </c>
      <c r="U1252" s="29">
        <v>0.75</v>
      </c>
      <c r="V1252" s="21">
        <f t="shared" ref="V1252:V1254" si="801">Q1252*S1252*U1252</f>
        <v>885600</v>
      </c>
      <c r="W1252" s="21">
        <f t="shared" ref="W1252:W1254" si="802">Q1252*S1252-V1252</f>
        <v>295200</v>
      </c>
      <c r="X1252" s="21">
        <f t="shared" ref="X1252:X1254" si="803">L1252+W1252</f>
        <v>331200</v>
      </c>
      <c r="Y1252" s="19"/>
      <c r="Z1252" s="19"/>
      <c r="AA1252" s="21">
        <f t="shared" ref="AA1252:AA1254" si="804">X1252-Z1252</f>
        <v>331200</v>
      </c>
      <c r="AB1252" s="27">
        <v>2.0000000000000001E-4</v>
      </c>
      <c r="AC1252" s="26"/>
      <c r="AD1252" s="84"/>
    </row>
    <row r="1253" spans="1:30" ht="15.75" customHeight="1" x14ac:dyDescent="0.2">
      <c r="A1253" s="154" t="s">
        <v>135</v>
      </c>
      <c r="B1253" s="155"/>
      <c r="C1253" s="155"/>
      <c r="D1253" s="155"/>
      <c r="E1253" s="155"/>
      <c r="F1253" s="155"/>
      <c r="G1253" s="155"/>
      <c r="H1253" s="155"/>
      <c r="I1253" s="156"/>
      <c r="J1253" s="19">
        <v>15</v>
      </c>
      <c r="K1253" s="19">
        <v>1000</v>
      </c>
      <c r="L1253" s="21">
        <f t="shared" si="799"/>
        <v>15000</v>
      </c>
      <c r="M1253" s="19">
        <v>2</v>
      </c>
      <c r="N1253" s="19">
        <v>100</v>
      </c>
      <c r="O1253" s="19" t="s">
        <v>53</v>
      </c>
      <c r="P1253" s="19" t="s">
        <v>54</v>
      </c>
      <c r="Q1253" s="19">
        <v>60</v>
      </c>
      <c r="R1253" s="19"/>
      <c r="S1253" s="19">
        <v>8200</v>
      </c>
      <c r="T1253" s="19">
        <v>20</v>
      </c>
      <c r="U1253" s="29">
        <v>0.75</v>
      </c>
      <c r="V1253" s="21">
        <f t="shared" si="801"/>
        <v>369000</v>
      </c>
      <c r="W1253" s="21">
        <f t="shared" si="802"/>
        <v>123000</v>
      </c>
      <c r="X1253" s="21">
        <f t="shared" si="803"/>
        <v>138000</v>
      </c>
      <c r="Y1253" s="19"/>
      <c r="Z1253" s="19"/>
      <c r="AA1253" s="21">
        <f t="shared" si="804"/>
        <v>138000</v>
      </c>
      <c r="AB1253" s="27">
        <v>2.0000000000000001E-4</v>
      </c>
      <c r="AC1253" s="26"/>
      <c r="AD1253" s="84"/>
    </row>
    <row r="1254" spans="1:30" ht="14.25" customHeight="1" x14ac:dyDescent="0.2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>
        <v>15</v>
      </c>
      <c r="K1254" s="19">
        <v>1000</v>
      </c>
      <c r="L1254" s="21">
        <f t="shared" si="799"/>
        <v>15000</v>
      </c>
      <c r="M1254" s="19">
        <v>3</v>
      </c>
      <c r="N1254" s="19">
        <v>504</v>
      </c>
      <c r="O1254" s="19" t="s">
        <v>53</v>
      </c>
      <c r="P1254" s="19" t="s">
        <v>63</v>
      </c>
      <c r="Q1254" s="19">
        <v>60</v>
      </c>
      <c r="R1254" s="19"/>
      <c r="S1254" s="19">
        <v>2650</v>
      </c>
      <c r="T1254" s="19">
        <v>12</v>
      </c>
      <c r="U1254" s="29">
        <v>0.38</v>
      </c>
      <c r="V1254" s="21">
        <f t="shared" si="801"/>
        <v>60420</v>
      </c>
      <c r="W1254" s="21">
        <f t="shared" si="802"/>
        <v>98580</v>
      </c>
      <c r="X1254" s="21">
        <f t="shared" si="803"/>
        <v>113580</v>
      </c>
      <c r="Y1254" s="19"/>
      <c r="Z1254" s="19"/>
      <c r="AA1254" s="21">
        <f t="shared" si="804"/>
        <v>113580</v>
      </c>
      <c r="AB1254" s="27">
        <v>3.0000000000000001E-3</v>
      </c>
      <c r="AC1254" s="26">
        <f t="shared" ref="AC1254" si="805">AA1254*AB1254</f>
        <v>340.74</v>
      </c>
      <c r="AD1254" s="84">
        <f t="shared" ref="AD1254" si="806">AA1254*AB1254</f>
        <v>340.74</v>
      </c>
    </row>
    <row r="1255" spans="1:30" ht="17.25" customHeight="1" x14ac:dyDescent="0.2">
      <c r="A1255" s="157" t="s">
        <v>510</v>
      </c>
      <c r="B1255" s="158"/>
      <c r="C1255" s="158"/>
      <c r="D1255" s="158"/>
      <c r="E1255" s="158"/>
      <c r="F1255" s="158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9"/>
      <c r="AD1255" s="93"/>
    </row>
    <row r="1256" spans="1:30" ht="15.75" customHeight="1" x14ac:dyDescent="0.2">
      <c r="A1256" s="19">
        <v>139</v>
      </c>
      <c r="B1256" s="19" t="s">
        <v>133</v>
      </c>
      <c r="C1256" s="19">
        <v>648</v>
      </c>
      <c r="D1256" s="19">
        <v>1273</v>
      </c>
      <c r="E1256" s="19" t="s">
        <v>112</v>
      </c>
      <c r="F1256" s="19">
        <v>2</v>
      </c>
      <c r="G1256" s="19">
        <v>2</v>
      </c>
      <c r="H1256" s="19">
        <v>0</v>
      </c>
      <c r="I1256" s="19">
        <v>84</v>
      </c>
      <c r="J1256" s="16">
        <f>(G1256*400)+(H1256*100)+I1256</f>
        <v>884</v>
      </c>
      <c r="K1256" s="19">
        <v>1000</v>
      </c>
      <c r="L1256" s="21">
        <f t="shared" ref="L1256:L1262" si="807">J1256*K1256</f>
        <v>884000</v>
      </c>
      <c r="M1256" s="19">
        <v>1</v>
      </c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84">
        <f t="shared" ref="AD1256" si="808">AA1256*AB1256</f>
        <v>0</v>
      </c>
    </row>
    <row r="1257" spans="1:30" ht="12.75" customHeight="1" x14ac:dyDescent="0.2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>
        <v>36</v>
      </c>
      <c r="K1257" s="19">
        <v>1000</v>
      </c>
      <c r="L1257" s="21">
        <f t="shared" si="807"/>
        <v>36000</v>
      </c>
      <c r="M1257" s="19">
        <v>2</v>
      </c>
      <c r="N1257" s="19">
        <v>100</v>
      </c>
      <c r="O1257" s="19" t="s">
        <v>53</v>
      </c>
      <c r="P1257" s="19" t="s">
        <v>54</v>
      </c>
      <c r="Q1257" s="19">
        <v>144</v>
      </c>
      <c r="R1257" s="19"/>
      <c r="S1257" s="19">
        <v>8200</v>
      </c>
      <c r="T1257" s="19">
        <v>20</v>
      </c>
      <c r="U1257" s="29">
        <v>0.75</v>
      </c>
      <c r="V1257" s="21">
        <f t="shared" ref="V1257:V1261" si="809">Q1257*S1257*U1257</f>
        <v>885600</v>
      </c>
      <c r="W1257" s="21">
        <f t="shared" ref="W1257:W1261" si="810">Q1257*S1257-V1257</f>
        <v>295200</v>
      </c>
      <c r="X1257" s="21">
        <f t="shared" ref="X1257:X1262" si="811">L1257+W1257</f>
        <v>331200</v>
      </c>
      <c r="Y1257" s="19"/>
      <c r="Z1257" s="19"/>
      <c r="AA1257" s="21">
        <f t="shared" ref="AA1257:AA1262" si="812">X1257-Z1257</f>
        <v>331200</v>
      </c>
      <c r="AB1257" s="27">
        <v>2.0000000000000001E-4</v>
      </c>
      <c r="AC1257" s="26"/>
      <c r="AD1257" s="84"/>
    </row>
    <row r="1258" spans="1:30" ht="15.75" customHeight="1" x14ac:dyDescent="0.2">
      <c r="A1258" s="154" t="s">
        <v>135</v>
      </c>
      <c r="B1258" s="155"/>
      <c r="C1258" s="155"/>
      <c r="D1258" s="155"/>
      <c r="E1258" s="155"/>
      <c r="F1258" s="155"/>
      <c r="G1258" s="155"/>
      <c r="H1258" s="155"/>
      <c r="I1258" s="156"/>
      <c r="J1258" s="19">
        <v>15</v>
      </c>
      <c r="K1258" s="19">
        <v>1000</v>
      </c>
      <c r="L1258" s="21">
        <f t="shared" si="807"/>
        <v>15000</v>
      </c>
      <c r="M1258" s="19">
        <v>2</v>
      </c>
      <c r="N1258" s="19">
        <v>100</v>
      </c>
      <c r="O1258" s="19" t="s">
        <v>53</v>
      </c>
      <c r="P1258" s="19" t="s">
        <v>54</v>
      </c>
      <c r="Q1258" s="19">
        <v>60</v>
      </c>
      <c r="R1258" s="19"/>
      <c r="S1258" s="19">
        <v>8200</v>
      </c>
      <c r="T1258" s="19">
        <v>20</v>
      </c>
      <c r="U1258" s="29">
        <v>0.75</v>
      </c>
      <c r="V1258" s="21">
        <f t="shared" si="809"/>
        <v>369000</v>
      </c>
      <c r="W1258" s="21">
        <f t="shared" si="810"/>
        <v>123000</v>
      </c>
      <c r="X1258" s="21">
        <f t="shared" si="811"/>
        <v>138000</v>
      </c>
      <c r="Y1258" s="19"/>
      <c r="Z1258" s="19"/>
      <c r="AA1258" s="21">
        <f t="shared" si="812"/>
        <v>138000</v>
      </c>
      <c r="AB1258" s="27">
        <v>2.0000000000000001E-4</v>
      </c>
      <c r="AC1258" s="26"/>
      <c r="AD1258" s="84"/>
    </row>
    <row r="1259" spans="1:30" ht="15.75" customHeight="1" x14ac:dyDescent="0.2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>
        <v>15</v>
      </c>
      <c r="K1259" s="19">
        <v>1000</v>
      </c>
      <c r="L1259" s="21">
        <f t="shared" si="807"/>
        <v>15000</v>
      </c>
      <c r="M1259" s="19">
        <v>3</v>
      </c>
      <c r="N1259" s="19">
        <v>504</v>
      </c>
      <c r="O1259" s="19" t="s">
        <v>53</v>
      </c>
      <c r="P1259" s="19" t="s">
        <v>63</v>
      </c>
      <c r="Q1259" s="19">
        <v>60</v>
      </c>
      <c r="R1259" s="19"/>
      <c r="S1259" s="19">
        <v>2650</v>
      </c>
      <c r="T1259" s="19">
        <v>12</v>
      </c>
      <c r="U1259" s="29">
        <v>0.38</v>
      </c>
      <c r="V1259" s="21">
        <f t="shared" si="809"/>
        <v>60420</v>
      </c>
      <c r="W1259" s="21">
        <f t="shared" si="810"/>
        <v>98580</v>
      </c>
      <c r="X1259" s="21">
        <f t="shared" si="811"/>
        <v>113580</v>
      </c>
      <c r="Y1259" s="19"/>
      <c r="Z1259" s="19"/>
      <c r="AA1259" s="21">
        <f t="shared" si="812"/>
        <v>113580</v>
      </c>
      <c r="AB1259" s="27">
        <v>3.0000000000000001E-3</v>
      </c>
      <c r="AC1259" s="26">
        <f t="shared" ref="AC1259:AC1262" si="813">AA1259*AB1259</f>
        <v>340.74</v>
      </c>
      <c r="AD1259" s="84"/>
    </row>
    <row r="1260" spans="1:30" ht="13.5" customHeight="1" x14ac:dyDescent="0.2">
      <c r="A1260" s="154" t="s">
        <v>136</v>
      </c>
      <c r="B1260" s="155"/>
      <c r="C1260" s="155"/>
      <c r="D1260" s="155"/>
      <c r="E1260" s="155"/>
      <c r="F1260" s="155"/>
      <c r="G1260" s="155"/>
      <c r="H1260" s="155"/>
      <c r="I1260" s="156"/>
      <c r="J1260" s="19">
        <v>70</v>
      </c>
      <c r="K1260" s="19">
        <v>1000</v>
      </c>
      <c r="L1260" s="21">
        <f t="shared" si="807"/>
        <v>70000</v>
      </c>
      <c r="M1260" s="19">
        <v>3</v>
      </c>
      <c r="N1260" s="19">
        <v>504</v>
      </c>
      <c r="O1260" s="19" t="s">
        <v>53</v>
      </c>
      <c r="P1260" s="19" t="s">
        <v>82</v>
      </c>
      <c r="Q1260" s="19">
        <v>280</v>
      </c>
      <c r="R1260" s="19"/>
      <c r="S1260" s="19">
        <v>2650</v>
      </c>
      <c r="T1260" s="19">
        <v>22</v>
      </c>
      <c r="U1260" s="29">
        <v>0.85</v>
      </c>
      <c r="V1260" s="21">
        <f t="shared" si="809"/>
        <v>630700</v>
      </c>
      <c r="W1260" s="21">
        <f t="shared" si="810"/>
        <v>111300</v>
      </c>
      <c r="X1260" s="21">
        <f t="shared" si="811"/>
        <v>181300</v>
      </c>
      <c r="Y1260" s="19"/>
      <c r="Z1260" s="19"/>
      <c r="AA1260" s="21">
        <f t="shared" si="812"/>
        <v>181300</v>
      </c>
      <c r="AB1260" s="27">
        <v>3.0000000000000001E-3</v>
      </c>
      <c r="AC1260" s="26">
        <f t="shared" si="813"/>
        <v>543.9</v>
      </c>
      <c r="AD1260" s="84"/>
    </row>
    <row r="1261" spans="1:30" ht="13.5" customHeight="1" x14ac:dyDescent="0.2">
      <c r="A1261" s="154" t="s">
        <v>509</v>
      </c>
      <c r="B1261" s="155"/>
      <c r="C1261" s="155"/>
      <c r="D1261" s="155"/>
      <c r="E1261" s="155"/>
      <c r="F1261" s="155"/>
      <c r="G1261" s="155"/>
      <c r="H1261" s="155"/>
      <c r="I1261" s="156"/>
      <c r="J1261" s="19">
        <v>106.87</v>
      </c>
      <c r="K1261" s="19">
        <v>1000</v>
      </c>
      <c r="L1261" s="21">
        <f t="shared" si="807"/>
        <v>106870</v>
      </c>
      <c r="M1261" s="19">
        <v>3</v>
      </c>
      <c r="N1261" s="19">
        <v>504</v>
      </c>
      <c r="O1261" s="19" t="s">
        <v>53</v>
      </c>
      <c r="P1261" s="19" t="s">
        <v>134</v>
      </c>
      <c r="Q1261" s="19">
        <v>427.5</v>
      </c>
      <c r="R1261" s="19"/>
      <c r="S1261" s="19">
        <v>2650</v>
      </c>
      <c r="T1261" s="19">
        <v>7</v>
      </c>
      <c r="U1261" s="29">
        <v>0.18</v>
      </c>
      <c r="V1261" s="21">
        <f t="shared" si="809"/>
        <v>203917.5</v>
      </c>
      <c r="W1261" s="21">
        <f t="shared" si="810"/>
        <v>928957.5</v>
      </c>
      <c r="X1261" s="21">
        <f t="shared" si="811"/>
        <v>1035827.5</v>
      </c>
      <c r="Y1261" s="19"/>
      <c r="Z1261" s="19"/>
      <c r="AA1261" s="21">
        <f t="shared" si="812"/>
        <v>1035827.5</v>
      </c>
      <c r="AB1261" s="27">
        <v>3.0000000000000001E-3</v>
      </c>
      <c r="AC1261" s="26">
        <f t="shared" si="813"/>
        <v>3107.4825000000001</v>
      </c>
      <c r="AD1261" s="84">
        <f t="shared" ref="AD1261:AD1262" si="814">AA1261*AB1261</f>
        <v>3107.4825000000001</v>
      </c>
    </row>
    <row r="1262" spans="1:30" ht="15.75" customHeight="1" x14ac:dyDescent="0.2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>
        <v>685.5</v>
      </c>
      <c r="K1262" s="19">
        <v>1000</v>
      </c>
      <c r="L1262" s="21">
        <f t="shared" si="807"/>
        <v>685500</v>
      </c>
      <c r="M1262" s="19">
        <v>1</v>
      </c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21">
        <f t="shared" si="811"/>
        <v>685500</v>
      </c>
      <c r="Y1262" s="19"/>
      <c r="Z1262" s="19"/>
      <c r="AA1262" s="21">
        <f t="shared" si="812"/>
        <v>685500</v>
      </c>
      <c r="AB1262" s="19"/>
      <c r="AC1262" s="26">
        <f t="shared" si="813"/>
        <v>0</v>
      </c>
      <c r="AD1262" s="84">
        <f t="shared" si="814"/>
        <v>0</v>
      </c>
    </row>
    <row r="1263" spans="1:30" ht="16.5" x14ac:dyDescent="0.2">
      <c r="A1263" s="39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</row>
    <row r="1264" spans="1:30" ht="18" x14ac:dyDescent="0.2">
      <c r="A1264" s="157" t="s">
        <v>511</v>
      </c>
      <c r="B1264" s="158"/>
      <c r="C1264" s="158"/>
      <c r="D1264" s="158"/>
      <c r="E1264" s="158"/>
      <c r="F1264" s="158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9"/>
      <c r="AD1264" s="93"/>
    </row>
    <row r="1265" spans="1:30" ht="18" x14ac:dyDescent="0.2">
      <c r="A1265" s="19">
        <v>140</v>
      </c>
      <c r="B1265" s="19" t="s">
        <v>182</v>
      </c>
      <c r="C1265" s="19">
        <v>570</v>
      </c>
      <c r="D1265" s="19">
        <v>2219</v>
      </c>
      <c r="E1265" s="19" t="s">
        <v>157</v>
      </c>
      <c r="F1265" s="19">
        <v>2</v>
      </c>
      <c r="G1265" s="19">
        <v>14</v>
      </c>
      <c r="H1265" s="19">
        <v>2</v>
      </c>
      <c r="I1265" s="19">
        <v>83</v>
      </c>
      <c r="J1265" s="100">
        <f>(G1265*400)+(H1265*100)+I1265</f>
        <v>5883</v>
      </c>
      <c r="K1265" s="19">
        <v>310</v>
      </c>
      <c r="L1265" s="53">
        <f t="shared" ref="L1265:L1275" si="815">J1265*K1265</f>
        <v>1823730</v>
      </c>
      <c r="M1265" s="19">
        <v>1</v>
      </c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84">
        <f t="shared" ref="AD1265" si="816">AA1265*AB1265</f>
        <v>0</v>
      </c>
    </row>
    <row r="1266" spans="1:30" ht="18" x14ac:dyDescent="0.2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>
        <v>16</v>
      </c>
      <c r="K1266" s="19">
        <v>310</v>
      </c>
      <c r="L1266" s="21">
        <f t="shared" si="815"/>
        <v>4960</v>
      </c>
      <c r="M1266" s="19">
        <v>2</v>
      </c>
      <c r="N1266" s="19">
        <v>100</v>
      </c>
      <c r="O1266" s="19" t="s">
        <v>53</v>
      </c>
      <c r="P1266" s="19" t="s">
        <v>54</v>
      </c>
      <c r="Q1266" s="19">
        <v>64</v>
      </c>
      <c r="R1266" s="19"/>
      <c r="S1266" s="19">
        <v>8200</v>
      </c>
      <c r="T1266" s="19">
        <v>60</v>
      </c>
      <c r="U1266" s="29">
        <v>0.85</v>
      </c>
      <c r="V1266" s="21">
        <f t="shared" ref="V1266:V1274" si="817">Q1266*S1266*U1266</f>
        <v>446080</v>
      </c>
      <c r="W1266" s="21">
        <f t="shared" ref="W1266:W1274" si="818">Q1266*S1266-V1266</f>
        <v>78720</v>
      </c>
      <c r="X1266" s="21">
        <f t="shared" ref="X1266:X1275" si="819">L1266+W1266</f>
        <v>83680</v>
      </c>
      <c r="Y1266" s="19"/>
      <c r="Z1266" s="19"/>
      <c r="AA1266" s="21">
        <f t="shared" ref="AA1266:AA1275" si="820">X1266-Z1266</f>
        <v>83680</v>
      </c>
      <c r="AB1266" s="27">
        <v>2.0000000000000001E-4</v>
      </c>
      <c r="AC1266" s="26"/>
      <c r="AD1266" s="84"/>
    </row>
    <row r="1267" spans="1:30" ht="18" x14ac:dyDescent="0.2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>
        <v>9.5</v>
      </c>
      <c r="K1267" s="19">
        <v>310</v>
      </c>
      <c r="L1267" s="21">
        <f t="shared" si="815"/>
        <v>2945</v>
      </c>
      <c r="M1267" s="19">
        <v>3</v>
      </c>
      <c r="N1267" s="19">
        <v>100</v>
      </c>
      <c r="O1267" s="19" t="s">
        <v>53</v>
      </c>
      <c r="P1267" s="19" t="s">
        <v>82</v>
      </c>
      <c r="Q1267" s="19">
        <v>38</v>
      </c>
      <c r="R1267" s="19"/>
      <c r="S1267" s="19">
        <v>6200</v>
      </c>
      <c r="T1267" s="19">
        <v>17</v>
      </c>
      <c r="U1267" s="29">
        <v>0.6</v>
      </c>
      <c r="V1267" s="21">
        <f t="shared" si="817"/>
        <v>141360</v>
      </c>
      <c r="W1267" s="21">
        <f t="shared" si="818"/>
        <v>94240</v>
      </c>
      <c r="X1267" s="21">
        <f t="shared" si="819"/>
        <v>97185</v>
      </c>
      <c r="Y1267" s="19"/>
      <c r="Z1267" s="19"/>
      <c r="AA1267" s="21">
        <f t="shared" si="820"/>
        <v>97185</v>
      </c>
      <c r="AB1267" s="27">
        <v>3.0000000000000001E-3</v>
      </c>
      <c r="AC1267" s="26">
        <f t="shared" ref="AC1267:AC1268" si="821">AA1267*AB1267</f>
        <v>291.55500000000001</v>
      </c>
      <c r="AD1267" s="84"/>
    </row>
    <row r="1268" spans="1:30" ht="18" x14ac:dyDescent="0.2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>
        <v>2.25</v>
      </c>
      <c r="K1268" s="19">
        <v>310</v>
      </c>
      <c r="L1268" s="21">
        <f t="shared" si="815"/>
        <v>697.5</v>
      </c>
      <c r="M1268" s="19">
        <v>3</v>
      </c>
      <c r="N1268" s="19">
        <v>100</v>
      </c>
      <c r="O1268" s="19" t="s">
        <v>53</v>
      </c>
      <c r="P1268" s="19" t="s">
        <v>185</v>
      </c>
      <c r="Q1268" s="19">
        <v>9</v>
      </c>
      <c r="R1268" s="19"/>
      <c r="S1268" s="19">
        <v>6200</v>
      </c>
      <c r="T1268" s="19">
        <v>17</v>
      </c>
      <c r="U1268" s="29">
        <v>0.6</v>
      </c>
      <c r="V1268" s="21">
        <f t="shared" si="817"/>
        <v>33480</v>
      </c>
      <c r="W1268" s="21">
        <f t="shared" si="818"/>
        <v>22320</v>
      </c>
      <c r="X1268" s="21">
        <f t="shared" si="819"/>
        <v>23017.5</v>
      </c>
      <c r="Y1268" s="19"/>
      <c r="Z1268" s="19"/>
      <c r="AA1268" s="21">
        <f t="shared" si="820"/>
        <v>23017.5</v>
      </c>
      <c r="AB1268" s="27">
        <v>3.0000000000000001E-3</v>
      </c>
      <c r="AC1268" s="26">
        <f t="shared" si="821"/>
        <v>69.052499999999995</v>
      </c>
      <c r="AD1268" s="84"/>
    </row>
    <row r="1269" spans="1:30" ht="18" x14ac:dyDescent="0.2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>
        <v>3</v>
      </c>
      <c r="K1269" s="19">
        <v>310</v>
      </c>
      <c r="L1269" s="21">
        <f t="shared" si="815"/>
        <v>930</v>
      </c>
      <c r="M1269" s="19">
        <v>2</v>
      </c>
      <c r="N1269" s="19">
        <v>504</v>
      </c>
      <c r="O1269" s="19" t="s">
        <v>53</v>
      </c>
      <c r="P1269" s="19" t="s">
        <v>78</v>
      </c>
      <c r="Q1269" s="19">
        <v>12</v>
      </c>
      <c r="R1269" s="19"/>
      <c r="S1269" s="19">
        <v>2600</v>
      </c>
      <c r="T1269" s="19">
        <v>15</v>
      </c>
      <c r="U1269" s="29">
        <v>0.5</v>
      </c>
      <c r="V1269" s="21">
        <f t="shared" si="817"/>
        <v>15600</v>
      </c>
      <c r="W1269" s="21">
        <f t="shared" si="818"/>
        <v>15600</v>
      </c>
      <c r="X1269" s="21">
        <f t="shared" si="819"/>
        <v>16530</v>
      </c>
      <c r="Y1269" s="19"/>
      <c r="Z1269" s="19"/>
      <c r="AA1269" s="21">
        <f t="shared" si="820"/>
        <v>16530</v>
      </c>
      <c r="AB1269" s="27">
        <v>2.0000000000000001E-4</v>
      </c>
      <c r="AC1269" s="26"/>
      <c r="AD1269" s="84"/>
    </row>
    <row r="1270" spans="1:30" ht="18" x14ac:dyDescent="0.2">
      <c r="A1270" s="154" t="s">
        <v>187</v>
      </c>
      <c r="B1270" s="155"/>
      <c r="C1270" s="155"/>
      <c r="D1270" s="155"/>
      <c r="E1270" s="155"/>
      <c r="F1270" s="155"/>
      <c r="G1270" s="155"/>
      <c r="H1270" s="155"/>
      <c r="I1270" s="156"/>
      <c r="J1270" s="19">
        <v>17</v>
      </c>
      <c r="K1270" s="19">
        <v>310</v>
      </c>
      <c r="L1270" s="21">
        <f t="shared" si="815"/>
        <v>5270</v>
      </c>
      <c r="M1270" s="19">
        <v>2</v>
      </c>
      <c r="N1270" s="19">
        <v>100</v>
      </c>
      <c r="O1270" s="19" t="s">
        <v>53</v>
      </c>
      <c r="P1270" s="19" t="s">
        <v>54</v>
      </c>
      <c r="Q1270" s="19">
        <v>68</v>
      </c>
      <c r="R1270" s="19"/>
      <c r="S1270" s="19">
        <v>8200</v>
      </c>
      <c r="T1270" s="19">
        <v>50</v>
      </c>
      <c r="U1270" s="29">
        <v>0.85</v>
      </c>
      <c r="V1270" s="21">
        <f t="shared" si="817"/>
        <v>473960</v>
      </c>
      <c r="W1270" s="21">
        <f t="shared" si="818"/>
        <v>83640</v>
      </c>
      <c r="X1270" s="21">
        <f t="shared" si="819"/>
        <v>88910</v>
      </c>
      <c r="Y1270" s="19"/>
      <c r="Z1270" s="19"/>
      <c r="AA1270" s="21">
        <f t="shared" si="820"/>
        <v>88910</v>
      </c>
      <c r="AB1270" s="27">
        <v>2.0000000000000001E-4</v>
      </c>
      <c r="AC1270" s="26"/>
      <c r="AD1270" s="84"/>
    </row>
    <row r="1271" spans="1:30" ht="18" x14ac:dyDescent="0.2">
      <c r="A1271" s="154" t="s">
        <v>188</v>
      </c>
      <c r="B1271" s="155"/>
      <c r="C1271" s="155"/>
      <c r="D1271" s="155"/>
      <c r="E1271" s="155"/>
      <c r="F1271" s="155"/>
      <c r="G1271" s="155"/>
      <c r="H1271" s="155"/>
      <c r="I1271" s="156"/>
      <c r="J1271" s="19">
        <v>8</v>
      </c>
      <c r="K1271" s="19">
        <v>310</v>
      </c>
      <c r="L1271" s="21">
        <f t="shared" si="815"/>
        <v>2480</v>
      </c>
      <c r="M1271" s="19">
        <v>3</v>
      </c>
      <c r="N1271" s="19">
        <v>100</v>
      </c>
      <c r="O1271" s="19" t="s">
        <v>79</v>
      </c>
      <c r="P1271" s="19" t="s">
        <v>82</v>
      </c>
      <c r="Q1271" s="19">
        <v>32</v>
      </c>
      <c r="R1271" s="19"/>
      <c r="S1271" s="19">
        <v>6200</v>
      </c>
      <c r="T1271" s="19">
        <v>12</v>
      </c>
      <c r="U1271" s="29">
        <v>0.5</v>
      </c>
      <c r="V1271" s="21">
        <f t="shared" si="817"/>
        <v>99200</v>
      </c>
      <c r="W1271" s="21">
        <f t="shared" si="818"/>
        <v>99200</v>
      </c>
      <c r="X1271" s="21">
        <f t="shared" si="819"/>
        <v>101680</v>
      </c>
      <c r="Y1271" s="19"/>
      <c r="Z1271" s="19"/>
      <c r="AA1271" s="21">
        <f t="shared" si="820"/>
        <v>101680</v>
      </c>
      <c r="AB1271" s="27">
        <v>3.0000000000000001E-3</v>
      </c>
      <c r="AC1271" s="26">
        <f t="shared" ref="AC1271" si="822">AA1271*AB1271</f>
        <v>305.04000000000002</v>
      </c>
      <c r="AD1271" s="84">
        <f t="shared" ref="AD1271" si="823">AA1271*AB1271</f>
        <v>305.04000000000002</v>
      </c>
    </row>
    <row r="1272" spans="1:30" ht="18" x14ac:dyDescent="0.2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>
        <v>17</v>
      </c>
      <c r="K1272" s="19">
        <v>310</v>
      </c>
      <c r="L1272" s="21">
        <f t="shared" si="815"/>
        <v>5270</v>
      </c>
      <c r="M1272" s="19">
        <v>2</v>
      </c>
      <c r="N1272" s="19">
        <v>100</v>
      </c>
      <c r="O1272" s="19" t="s">
        <v>53</v>
      </c>
      <c r="P1272" s="19" t="s">
        <v>54</v>
      </c>
      <c r="Q1272" s="19">
        <v>68</v>
      </c>
      <c r="R1272" s="19"/>
      <c r="S1272" s="19">
        <v>8200</v>
      </c>
      <c r="T1272" s="19">
        <v>50</v>
      </c>
      <c r="U1272" s="29">
        <v>0.85</v>
      </c>
      <c r="V1272" s="21">
        <f t="shared" si="817"/>
        <v>473960</v>
      </c>
      <c r="W1272" s="21">
        <f t="shared" si="818"/>
        <v>83640</v>
      </c>
      <c r="X1272" s="21">
        <f t="shared" si="819"/>
        <v>88910</v>
      </c>
      <c r="Y1272" s="19"/>
      <c r="Z1272" s="19"/>
      <c r="AA1272" s="21">
        <f t="shared" si="820"/>
        <v>88910</v>
      </c>
      <c r="AB1272" s="27">
        <v>2.0000000000000001E-4</v>
      </c>
      <c r="AC1272" s="26"/>
      <c r="AD1272" s="84"/>
    </row>
    <row r="1273" spans="1:30" ht="18" x14ac:dyDescent="0.2">
      <c r="A1273" s="154" t="s">
        <v>189</v>
      </c>
      <c r="B1273" s="155"/>
      <c r="C1273" s="155"/>
      <c r="D1273" s="155"/>
      <c r="E1273" s="155"/>
      <c r="F1273" s="155"/>
      <c r="G1273" s="155"/>
      <c r="H1273" s="155"/>
      <c r="I1273" s="156"/>
      <c r="J1273" s="19">
        <v>11.75</v>
      </c>
      <c r="K1273" s="19">
        <v>310</v>
      </c>
      <c r="L1273" s="21">
        <f t="shared" si="815"/>
        <v>3642.5</v>
      </c>
      <c r="M1273" s="19">
        <v>2</v>
      </c>
      <c r="N1273" s="19">
        <v>100</v>
      </c>
      <c r="O1273" s="19" t="s">
        <v>79</v>
      </c>
      <c r="P1273" s="19" t="s">
        <v>54</v>
      </c>
      <c r="Q1273" s="19">
        <v>47</v>
      </c>
      <c r="R1273" s="19"/>
      <c r="S1273" s="19">
        <v>6900</v>
      </c>
      <c r="T1273" s="19">
        <v>41</v>
      </c>
      <c r="U1273" s="29">
        <v>0.93</v>
      </c>
      <c r="V1273" s="21">
        <f t="shared" si="817"/>
        <v>301599</v>
      </c>
      <c r="W1273" s="21">
        <f t="shared" si="818"/>
        <v>22701</v>
      </c>
      <c r="X1273" s="21">
        <f t="shared" si="819"/>
        <v>26343.5</v>
      </c>
      <c r="Y1273" s="19"/>
      <c r="Z1273" s="19"/>
      <c r="AA1273" s="21">
        <f t="shared" si="820"/>
        <v>26343.5</v>
      </c>
      <c r="AB1273" s="27">
        <v>2.0000000000000001E-4</v>
      </c>
      <c r="AC1273" s="26"/>
      <c r="AD1273" s="84"/>
    </row>
    <row r="1274" spans="1:30" ht="18" x14ac:dyDescent="0.2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>
        <v>6.25</v>
      </c>
      <c r="K1274" s="19">
        <v>310</v>
      </c>
      <c r="L1274" s="21">
        <f t="shared" si="815"/>
        <v>1937.5</v>
      </c>
      <c r="M1274" s="19">
        <v>2</v>
      </c>
      <c r="N1274" s="19">
        <v>100</v>
      </c>
      <c r="O1274" s="19" t="s">
        <v>79</v>
      </c>
      <c r="P1274" s="19" t="s">
        <v>186</v>
      </c>
      <c r="Q1274" s="19">
        <v>25</v>
      </c>
      <c r="R1274" s="19"/>
      <c r="S1274" s="19">
        <v>6200</v>
      </c>
      <c r="T1274" s="19">
        <v>12</v>
      </c>
      <c r="U1274" s="29">
        <v>0.5</v>
      </c>
      <c r="V1274" s="21">
        <f t="shared" si="817"/>
        <v>77500</v>
      </c>
      <c r="W1274" s="21">
        <f t="shared" si="818"/>
        <v>77500</v>
      </c>
      <c r="X1274" s="21">
        <f t="shared" si="819"/>
        <v>79437.5</v>
      </c>
      <c r="Y1274" s="19"/>
      <c r="Z1274" s="19"/>
      <c r="AA1274" s="21">
        <f t="shared" si="820"/>
        <v>79437.5</v>
      </c>
      <c r="AB1274" s="27">
        <v>3.0000000000000001E-3</v>
      </c>
      <c r="AC1274" s="26">
        <f t="shared" ref="AC1274:AC1275" si="824">AA1274*AB1274</f>
        <v>238.3125</v>
      </c>
      <c r="AD1274" s="84"/>
    </row>
    <row r="1275" spans="1:30" ht="18" x14ac:dyDescent="0.2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>
        <v>5522</v>
      </c>
      <c r="K1275" s="19">
        <v>310</v>
      </c>
      <c r="L1275" s="53">
        <f t="shared" si="815"/>
        <v>1711820</v>
      </c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21">
        <f t="shared" si="819"/>
        <v>1711820</v>
      </c>
      <c r="Y1275" s="19"/>
      <c r="Z1275" s="19"/>
      <c r="AA1275" s="21">
        <f t="shared" si="820"/>
        <v>1711820</v>
      </c>
      <c r="AB1275" s="19"/>
      <c r="AC1275" s="26">
        <f t="shared" si="824"/>
        <v>0</v>
      </c>
      <c r="AD1275" s="84">
        <f t="shared" ref="AD1275" si="825">AA1275*AB1275</f>
        <v>0</v>
      </c>
    </row>
    <row r="1276" spans="1:30" ht="16.5" x14ac:dyDescent="0.2">
      <c r="A1276" s="39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</row>
    <row r="1277" spans="1:30" ht="16.5" x14ac:dyDescent="0.2">
      <c r="A1277" s="39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</row>
    <row r="1278" spans="1:30" ht="16.5" x14ac:dyDescent="0.2">
      <c r="A1278" s="39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</row>
    <row r="1279" spans="1:30" ht="18" x14ac:dyDescent="0.2">
      <c r="A1279" s="157" t="s">
        <v>512</v>
      </c>
      <c r="B1279" s="158"/>
      <c r="C1279" s="158"/>
      <c r="D1279" s="158"/>
      <c r="E1279" s="158"/>
      <c r="F1279" s="158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9"/>
      <c r="AD1279" s="93"/>
    </row>
    <row r="1280" spans="1:30" ht="18" x14ac:dyDescent="0.2">
      <c r="A1280" s="19">
        <v>141</v>
      </c>
      <c r="B1280" s="19" t="s">
        <v>182</v>
      </c>
      <c r="C1280" s="19">
        <v>570</v>
      </c>
      <c r="D1280" s="19">
        <v>2219</v>
      </c>
      <c r="E1280" s="19" t="s">
        <v>157</v>
      </c>
      <c r="F1280" s="19">
        <v>2</v>
      </c>
      <c r="G1280" s="19">
        <v>14</v>
      </c>
      <c r="H1280" s="19">
        <v>2</v>
      </c>
      <c r="I1280" s="19">
        <v>83</v>
      </c>
      <c r="J1280" s="100">
        <f>(G1280*400)+(H1280*100)+I1280</f>
        <v>5883</v>
      </c>
      <c r="K1280" s="19">
        <v>310</v>
      </c>
      <c r="L1280" s="53">
        <f t="shared" ref="L1280:L1290" si="826">J1280*K1280</f>
        <v>1823730</v>
      </c>
      <c r="M1280" s="19">
        <v>1</v>
      </c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84">
        <f t="shared" ref="AD1280" si="827">AA1280*AB1280</f>
        <v>0</v>
      </c>
    </row>
    <row r="1281" spans="1:30" ht="18" x14ac:dyDescent="0.2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>
        <v>16</v>
      </c>
      <c r="K1281" s="19">
        <v>310</v>
      </c>
      <c r="L1281" s="21">
        <f t="shared" si="826"/>
        <v>4960</v>
      </c>
      <c r="M1281" s="19">
        <v>2</v>
      </c>
      <c r="N1281" s="19">
        <v>100</v>
      </c>
      <c r="O1281" s="19" t="s">
        <v>53</v>
      </c>
      <c r="P1281" s="19" t="s">
        <v>54</v>
      </c>
      <c r="Q1281" s="19">
        <v>64</v>
      </c>
      <c r="R1281" s="19"/>
      <c r="S1281" s="19">
        <v>8200</v>
      </c>
      <c r="T1281" s="19">
        <v>60</v>
      </c>
      <c r="U1281" s="29">
        <v>0.85</v>
      </c>
      <c r="V1281" s="21">
        <f t="shared" ref="V1281:V1289" si="828">Q1281*S1281*U1281</f>
        <v>446080</v>
      </c>
      <c r="W1281" s="21">
        <f t="shared" ref="W1281:W1289" si="829">Q1281*S1281-V1281</f>
        <v>78720</v>
      </c>
      <c r="X1281" s="21">
        <f t="shared" ref="X1281:X1290" si="830">L1281+W1281</f>
        <v>83680</v>
      </c>
      <c r="Y1281" s="19"/>
      <c r="Z1281" s="19"/>
      <c r="AA1281" s="21">
        <f t="shared" ref="AA1281:AA1290" si="831">X1281-Z1281</f>
        <v>83680</v>
      </c>
      <c r="AB1281" s="27">
        <v>2.0000000000000001E-4</v>
      </c>
      <c r="AC1281" s="26"/>
      <c r="AD1281" s="84"/>
    </row>
    <row r="1282" spans="1:30" ht="18" x14ac:dyDescent="0.2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>
        <v>9.5</v>
      </c>
      <c r="K1282" s="19">
        <v>310</v>
      </c>
      <c r="L1282" s="21">
        <f t="shared" si="826"/>
        <v>2945</v>
      </c>
      <c r="M1282" s="19">
        <v>3</v>
      </c>
      <c r="N1282" s="19">
        <v>100</v>
      </c>
      <c r="O1282" s="19" t="s">
        <v>53</v>
      </c>
      <c r="P1282" s="19" t="s">
        <v>82</v>
      </c>
      <c r="Q1282" s="19">
        <v>38</v>
      </c>
      <c r="R1282" s="19"/>
      <c r="S1282" s="19">
        <v>6200</v>
      </c>
      <c r="T1282" s="19">
        <v>17</v>
      </c>
      <c r="U1282" s="29">
        <v>0.6</v>
      </c>
      <c r="V1282" s="21">
        <f t="shared" si="828"/>
        <v>141360</v>
      </c>
      <c r="W1282" s="21">
        <f t="shared" si="829"/>
        <v>94240</v>
      </c>
      <c r="X1282" s="21">
        <f t="shared" si="830"/>
        <v>97185</v>
      </c>
      <c r="Y1282" s="19"/>
      <c r="Z1282" s="19"/>
      <c r="AA1282" s="21">
        <f t="shared" si="831"/>
        <v>97185</v>
      </c>
      <c r="AB1282" s="27">
        <v>3.0000000000000001E-3</v>
      </c>
      <c r="AC1282" s="26">
        <f t="shared" ref="AC1282:AC1283" si="832">AA1282*AB1282</f>
        <v>291.55500000000001</v>
      </c>
      <c r="AD1282" s="84"/>
    </row>
    <row r="1283" spans="1:30" ht="18" x14ac:dyDescent="0.2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>
        <v>2.25</v>
      </c>
      <c r="K1283" s="19">
        <v>310</v>
      </c>
      <c r="L1283" s="21">
        <f t="shared" si="826"/>
        <v>697.5</v>
      </c>
      <c r="M1283" s="19">
        <v>3</v>
      </c>
      <c r="N1283" s="19">
        <v>100</v>
      </c>
      <c r="O1283" s="19" t="s">
        <v>53</v>
      </c>
      <c r="P1283" s="19" t="s">
        <v>185</v>
      </c>
      <c r="Q1283" s="19">
        <v>9</v>
      </c>
      <c r="R1283" s="19"/>
      <c r="S1283" s="19">
        <v>6200</v>
      </c>
      <c r="T1283" s="19">
        <v>17</v>
      </c>
      <c r="U1283" s="29">
        <v>0.6</v>
      </c>
      <c r="V1283" s="21">
        <f t="shared" si="828"/>
        <v>33480</v>
      </c>
      <c r="W1283" s="21">
        <f t="shared" si="829"/>
        <v>22320</v>
      </c>
      <c r="X1283" s="21">
        <f t="shared" si="830"/>
        <v>23017.5</v>
      </c>
      <c r="Y1283" s="19"/>
      <c r="Z1283" s="19"/>
      <c r="AA1283" s="21">
        <f t="shared" si="831"/>
        <v>23017.5</v>
      </c>
      <c r="AB1283" s="27">
        <v>3.0000000000000001E-3</v>
      </c>
      <c r="AC1283" s="26">
        <f t="shared" si="832"/>
        <v>69.052499999999995</v>
      </c>
      <c r="AD1283" s="84"/>
    </row>
    <row r="1284" spans="1:30" ht="18" x14ac:dyDescent="0.2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>
        <v>3</v>
      </c>
      <c r="K1284" s="19">
        <v>310</v>
      </c>
      <c r="L1284" s="21">
        <f t="shared" si="826"/>
        <v>930</v>
      </c>
      <c r="M1284" s="19">
        <v>2</v>
      </c>
      <c r="N1284" s="19">
        <v>504</v>
      </c>
      <c r="O1284" s="19" t="s">
        <v>53</v>
      </c>
      <c r="P1284" s="19" t="s">
        <v>78</v>
      </c>
      <c r="Q1284" s="19">
        <v>12</v>
      </c>
      <c r="R1284" s="19"/>
      <c r="S1284" s="19">
        <v>2600</v>
      </c>
      <c r="T1284" s="19">
        <v>15</v>
      </c>
      <c r="U1284" s="29">
        <v>0.5</v>
      </c>
      <c r="V1284" s="21">
        <f t="shared" si="828"/>
        <v>15600</v>
      </c>
      <c r="W1284" s="21">
        <f t="shared" si="829"/>
        <v>15600</v>
      </c>
      <c r="X1284" s="21">
        <f t="shared" si="830"/>
        <v>16530</v>
      </c>
      <c r="Y1284" s="19"/>
      <c r="Z1284" s="19"/>
      <c r="AA1284" s="21">
        <f t="shared" si="831"/>
        <v>16530</v>
      </c>
      <c r="AB1284" s="27">
        <v>2.0000000000000001E-4</v>
      </c>
      <c r="AC1284" s="26"/>
      <c r="AD1284" s="84"/>
    </row>
    <row r="1285" spans="1:30" ht="18" x14ac:dyDescent="0.2">
      <c r="A1285" s="154" t="s">
        <v>187</v>
      </c>
      <c r="B1285" s="155"/>
      <c r="C1285" s="155"/>
      <c r="D1285" s="155"/>
      <c r="E1285" s="155"/>
      <c r="F1285" s="155"/>
      <c r="G1285" s="155"/>
      <c r="H1285" s="155"/>
      <c r="I1285" s="156"/>
      <c r="J1285" s="19">
        <v>17</v>
      </c>
      <c r="K1285" s="19">
        <v>310</v>
      </c>
      <c r="L1285" s="21">
        <f t="shared" si="826"/>
        <v>5270</v>
      </c>
      <c r="M1285" s="19">
        <v>2</v>
      </c>
      <c r="N1285" s="19">
        <v>100</v>
      </c>
      <c r="O1285" s="19" t="s">
        <v>53</v>
      </c>
      <c r="P1285" s="19" t="s">
        <v>54</v>
      </c>
      <c r="Q1285" s="19">
        <v>68</v>
      </c>
      <c r="R1285" s="19"/>
      <c r="S1285" s="19">
        <v>8200</v>
      </c>
      <c r="T1285" s="19">
        <v>50</v>
      </c>
      <c r="U1285" s="29">
        <v>0.85</v>
      </c>
      <c r="V1285" s="21">
        <f t="shared" si="828"/>
        <v>473960</v>
      </c>
      <c r="W1285" s="21">
        <f t="shared" si="829"/>
        <v>83640</v>
      </c>
      <c r="X1285" s="21">
        <f t="shared" si="830"/>
        <v>88910</v>
      </c>
      <c r="Y1285" s="19"/>
      <c r="Z1285" s="19"/>
      <c r="AA1285" s="21">
        <f t="shared" si="831"/>
        <v>88910</v>
      </c>
      <c r="AB1285" s="27">
        <v>2.0000000000000001E-4</v>
      </c>
      <c r="AC1285" s="26"/>
      <c r="AD1285" s="84"/>
    </row>
    <row r="1286" spans="1:30" ht="18" x14ac:dyDescent="0.2">
      <c r="A1286" s="154" t="s">
        <v>188</v>
      </c>
      <c r="B1286" s="155"/>
      <c r="C1286" s="155"/>
      <c r="D1286" s="155"/>
      <c r="E1286" s="155"/>
      <c r="F1286" s="155"/>
      <c r="G1286" s="155"/>
      <c r="H1286" s="155"/>
      <c r="I1286" s="156"/>
      <c r="J1286" s="19">
        <v>8</v>
      </c>
      <c r="K1286" s="19">
        <v>310</v>
      </c>
      <c r="L1286" s="21">
        <f t="shared" si="826"/>
        <v>2480</v>
      </c>
      <c r="M1286" s="19">
        <v>3</v>
      </c>
      <c r="N1286" s="19">
        <v>100</v>
      </c>
      <c r="O1286" s="19" t="s">
        <v>79</v>
      </c>
      <c r="P1286" s="19" t="s">
        <v>82</v>
      </c>
      <c r="Q1286" s="19">
        <v>32</v>
      </c>
      <c r="R1286" s="19"/>
      <c r="S1286" s="19">
        <v>6200</v>
      </c>
      <c r="T1286" s="19">
        <v>12</v>
      </c>
      <c r="U1286" s="29">
        <v>0.5</v>
      </c>
      <c r="V1286" s="21">
        <f t="shared" si="828"/>
        <v>99200</v>
      </c>
      <c r="W1286" s="21">
        <f t="shared" si="829"/>
        <v>99200</v>
      </c>
      <c r="X1286" s="21">
        <f t="shared" si="830"/>
        <v>101680</v>
      </c>
      <c r="Y1286" s="19"/>
      <c r="Z1286" s="19"/>
      <c r="AA1286" s="21">
        <f t="shared" si="831"/>
        <v>101680</v>
      </c>
      <c r="AB1286" s="27">
        <v>3.0000000000000001E-3</v>
      </c>
      <c r="AC1286" s="26">
        <f t="shared" ref="AC1286" si="833">AA1286*AB1286</f>
        <v>305.04000000000002</v>
      </c>
      <c r="AD1286" s="84"/>
    </row>
    <row r="1287" spans="1:30" ht="18" x14ac:dyDescent="0.2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>
        <v>17</v>
      </c>
      <c r="K1287" s="19">
        <v>310</v>
      </c>
      <c r="L1287" s="21">
        <f t="shared" si="826"/>
        <v>5270</v>
      </c>
      <c r="M1287" s="19">
        <v>2</v>
      </c>
      <c r="N1287" s="19">
        <v>100</v>
      </c>
      <c r="O1287" s="19" t="s">
        <v>53</v>
      </c>
      <c r="P1287" s="19" t="s">
        <v>54</v>
      </c>
      <c r="Q1287" s="19">
        <v>68</v>
      </c>
      <c r="R1287" s="19"/>
      <c r="S1287" s="19">
        <v>8200</v>
      </c>
      <c r="T1287" s="19">
        <v>50</v>
      </c>
      <c r="U1287" s="29">
        <v>0.85</v>
      </c>
      <c r="V1287" s="21">
        <f t="shared" si="828"/>
        <v>473960</v>
      </c>
      <c r="W1287" s="21">
        <f t="shared" si="829"/>
        <v>83640</v>
      </c>
      <c r="X1287" s="21">
        <f t="shared" si="830"/>
        <v>88910</v>
      </c>
      <c r="Y1287" s="19"/>
      <c r="Z1287" s="19"/>
      <c r="AA1287" s="21">
        <f t="shared" si="831"/>
        <v>88910</v>
      </c>
      <c r="AB1287" s="27">
        <v>2.0000000000000001E-4</v>
      </c>
      <c r="AC1287" s="26"/>
      <c r="AD1287" s="84"/>
    </row>
    <row r="1288" spans="1:30" ht="18" x14ac:dyDescent="0.2">
      <c r="A1288" s="154" t="s">
        <v>189</v>
      </c>
      <c r="B1288" s="155"/>
      <c r="C1288" s="155"/>
      <c r="D1288" s="155"/>
      <c r="E1288" s="155"/>
      <c r="F1288" s="155"/>
      <c r="G1288" s="155"/>
      <c r="H1288" s="155"/>
      <c r="I1288" s="156"/>
      <c r="J1288" s="19">
        <v>11.75</v>
      </c>
      <c r="K1288" s="19">
        <v>310</v>
      </c>
      <c r="L1288" s="21">
        <f t="shared" si="826"/>
        <v>3642.5</v>
      </c>
      <c r="M1288" s="19">
        <v>2</v>
      </c>
      <c r="N1288" s="19">
        <v>100</v>
      </c>
      <c r="O1288" s="19" t="s">
        <v>79</v>
      </c>
      <c r="P1288" s="19" t="s">
        <v>54</v>
      </c>
      <c r="Q1288" s="19">
        <v>47</v>
      </c>
      <c r="R1288" s="19"/>
      <c r="S1288" s="19">
        <v>6900</v>
      </c>
      <c r="T1288" s="19">
        <v>40</v>
      </c>
      <c r="U1288" s="29">
        <v>0.93</v>
      </c>
      <c r="V1288" s="21">
        <f t="shared" si="828"/>
        <v>301599</v>
      </c>
      <c r="W1288" s="21">
        <f t="shared" si="829"/>
        <v>22701</v>
      </c>
      <c r="X1288" s="21">
        <f t="shared" si="830"/>
        <v>26343.5</v>
      </c>
      <c r="Y1288" s="19"/>
      <c r="Z1288" s="19"/>
      <c r="AA1288" s="21">
        <f t="shared" si="831"/>
        <v>26343.5</v>
      </c>
      <c r="AB1288" s="27">
        <v>2.0000000000000001E-4</v>
      </c>
      <c r="AC1288" s="26"/>
      <c r="AD1288" s="84"/>
    </row>
    <row r="1289" spans="1:30" ht="18" x14ac:dyDescent="0.2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>
        <v>6.25</v>
      </c>
      <c r="K1289" s="19">
        <v>310</v>
      </c>
      <c r="L1289" s="21">
        <f t="shared" si="826"/>
        <v>1937.5</v>
      </c>
      <c r="M1289" s="19">
        <v>2</v>
      </c>
      <c r="N1289" s="19">
        <v>100</v>
      </c>
      <c r="O1289" s="19" t="s">
        <v>79</v>
      </c>
      <c r="P1289" s="19" t="s">
        <v>186</v>
      </c>
      <c r="Q1289" s="19">
        <v>25</v>
      </c>
      <c r="R1289" s="19"/>
      <c r="S1289" s="19">
        <v>6200</v>
      </c>
      <c r="T1289" s="19">
        <v>12</v>
      </c>
      <c r="U1289" s="29">
        <v>0.5</v>
      </c>
      <c r="V1289" s="21">
        <f t="shared" si="828"/>
        <v>77500</v>
      </c>
      <c r="W1289" s="21">
        <f t="shared" si="829"/>
        <v>77500</v>
      </c>
      <c r="X1289" s="21">
        <f t="shared" si="830"/>
        <v>79437.5</v>
      </c>
      <c r="Y1289" s="19"/>
      <c r="Z1289" s="19"/>
      <c r="AA1289" s="21">
        <f t="shared" si="831"/>
        <v>79437.5</v>
      </c>
      <c r="AB1289" s="27">
        <v>3.0000000000000001E-3</v>
      </c>
      <c r="AC1289" s="26">
        <f t="shared" ref="AC1289:AC1290" si="834">AA1289*AB1289</f>
        <v>238.3125</v>
      </c>
      <c r="AD1289" s="84">
        <f t="shared" ref="AD1289:AD1290" si="835">AA1289*AB1289</f>
        <v>238.3125</v>
      </c>
    </row>
    <row r="1290" spans="1:30" ht="18" x14ac:dyDescent="0.2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>
        <v>5522</v>
      </c>
      <c r="K1290" s="19">
        <v>310</v>
      </c>
      <c r="L1290" s="53">
        <f t="shared" si="826"/>
        <v>1711820</v>
      </c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21">
        <f t="shared" si="830"/>
        <v>1711820</v>
      </c>
      <c r="Y1290" s="19"/>
      <c r="Z1290" s="19"/>
      <c r="AA1290" s="21">
        <f t="shared" si="831"/>
        <v>1711820</v>
      </c>
      <c r="AB1290" s="19"/>
      <c r="AC1290" s="26">
        <f t="shared" si="834"/>
        <v>0</v>
      </c>
      <c r="AD1290" s="84">
        <f t="shared" si="835"/>
        <v>0</v>
      </c>
    </row>
    <row r="1291" spans="1:30" ht="16.5" x14ac:dyDescent="0.2">
      <c r="A1291" s="39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64"/>
    </row>
    <row r="1292" spans="1:30" x14ac:dyDescent="0.2">
      <c r="A1292" s="64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O1292" s="64"/>
      <c r="P1292" s="64"/>
      <c r="Q1292" s="64"/>
      <c r="R1292" s="64"/>
      <c r="S1292" s="64"/>
      <c r="T1292" s="64"/>
      <c r="U1292" s="64"/>
      <c r="V1292" s="64"/>
      <c r="W1292" s="64"/>
      <c r="X1292" s="64"/>
      <c r="Y1292" s="64"/>
      <c r="Z1292" s="64"/>
      <c r="AA1292" s="64"/>
      <c r="AB1292" s="64"/>
      <c r="AC1292" s="64"/>
      <c r="AD1292" s="64"/>
    </row>
    <row r="1293" spans="1:30" x14ac:dyDescent="0.2">
      <c r="A1293" s="64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O1293" s="64"/>
      <c r="P1293" s="64"/>
      <c r="Q1293" s="64"/>
      <c r="R1293" s="64"/>
      <c r="S1293" s="64"/>
      <c r="T1293" s="64"/>
      <c r="U1293" s="64"/>
      <c r="V1293" s="64"/>
      <c r="W1293" s="64"/>
      <c r="X1293" s="64"/>
      <c r="Y1293" s="64"/>
      <c r="Z1293" s="64"/>
      <c r="AA1293" s="64"/>
      <c r="AB1293" s="64"/>
      <c r="AC1293" s="64"/>
      <c r="AD1293" s="64"/>
    </row>
    <row r="1294" spans="1:30" ht="13.5" customHeight="1" x14ac:dyDescent="0.2">
      <c r="A1294" s="64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O1294" s="64"/>
      <c r="P1294" s="64"/>
      <c r="Q1294" s="64"/>
      <c r="R1294" s="64"/>
      <c r="S1294" s="64"/>
      <c r="T1294" s="64"/>
      <c r="U1294" s="64"/>
      <c r="V1294" s="64"/>
      <c r="W1294" s="64"/>
      <c r="X1294" s="64"/>
      <c r="Y1294" s="64"/>
      <c r="Z1294" s="64"/>
      <c r="AA1294" s="64"/>
      <c r="AB1294" s="64"/>
      <c r="AC1294" s="64"/>
      <c r="AD1294" s="64"/>
    </row>
    <row r="1295" spans="1:30" hidden="1" x14ac:dyDescent="0.2">
      <c r="A1295" s="64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O1295" s="64"/>
      <c r="P1295" s="64"/>
      <c r="Q1295" s="64"/>
      <c r="R1295" s="64"/>
      <c r="S1295" s="64"/>
      <c r="T1295" s="64"/>
      <c r="U1295" s="64"/>
      <c r="V1295" s="64"/>
      <c r="W1295" s="64"/>
      <c r="X1295" s="64"/>
      <c r="Y1295" s="64"/>
      <c r="Z1295" s="64"/>
      <c r="AA1295" s="64"/>
      <c r="AB1295" s="64"/>
      <c r="AC1295" s="64"/>
      <c r="AD1295" s="64"/>
    </row>
    <row r="1296" spans="1:30" hidden="1" x14ac:dyDescent="0.2">
      <c r="A1296" s="64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O1296" s="64"/>
      <c r="P1296" s="64"/>
      <c r="Q1296" s="64"/>
      <c r="R1296" s="64"/>
      <c r="S1296" s="64"/>
      <c r="T1296" s="64"/>
      <c r="U1296" s="64"/>
      <c r="V1296" s="64"/>
      <c r="W1296" s="64"/>
      <c r="X1296" s="64"/>
      <c r="Y1296" s="64"/>
      <c r="Z1296" s="64"/>
      <c r="AA1296" s="64"/>
      <c r="AB1296" s="64"/>
      <c r="AC1296" s="64"/>
      <c r="AD1296" s="64"/>
    </row>
    <row r="1297" spans="1:30" hidden="1" x14ac:dyDescent="0.2">
      <c r="A1297" s="64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O1297" s="64"/>
      <c r="P1297" s="64"/>
      <c r="Q1297" s="64"/>
      <c r="R1297" s="64"/>
      <c r="S1297" s="64"/>
      <c r="T1297" s="64"/>
      <c r="U1297" s="64"/>
      <c r="V1297" s="64"/>
      <c r="W1297" s="64"/>
      <c r="X1297" s="64"/>
      <c r="Y1297" s="64"/>
      <c r="Z1297" s="64"/>
      <c r="AA1297" s="64"/>
      <c r="AB1297" s="64"/>
      <c r="AC1297" s="64"/>
      <c r="AD1297" s="64"/>
    </row>
    <row r="1298" spans="1:30" ht="16.5" x14ac:dyDescent="0.2">
      <c r="A1298" s="39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64"/>
    </row>
    <row r="1299" spans="1:30" ht="18" x14ac:dyDescent="0.2">
      <c r="A1299" s="163" t="s">
        <v>514</v>
      </c>
      <c r="B1299" s="164"/>
      <c r="C1299" s="164"/>
      <c r="D1299" s="164"/>
      <c r="E1299" s="164"/>
      <c r="F1299" s="164"/>
      <c r="G1299" s="164"/>
      <c r="H1299" s="164"/>
      <c r="I1299" s="164"/>
      <c r="J1299" s="164"/>
      <c r="K1299" s="164"/>
      <c r="L1299" s="164"/>
      <c r="M1299" s="164"/>
      <c r="N1299" s="164"/>
      <c r="O1299" s="164"/>
      <c r="P1299" s="164"/>
      <c r="Q1299" s="164"/>
      <c r="R1299" s="164"/>
      <c r="S1299" s="164"/>
      <c r="T1299" s="164"/>
      <c r="U1299" s="164"/>
      <c r="V1299" s="164"/>
      <c r="W1299" s="164"/>
      <c r="X1299" s="164"/>
      <c r="Y1299" s="164"/>
      <c r="Z1299" s="164"/>
      <c r="AA1299" s="164"/>
      <c r="AB1299" s="164"/>
      <c r="AC1299" s="170"/>
      <c r="AD1299" s="92"/>
    </row>
    <row r="1300" spans="1:30" ht="18" x14ac:dyDescent="0.2">
      <c r="A1300" s="19">
        <v>142</v>
      </c>
      <c r="B1300" s="19">
        <v>4066</v>
      </c>
      <c r="C1300" s="19">
        <v>514</v>
      </c>
      <c r="D1300" s="19">
        <v>500</v>
      </c>
      <c r="E1300" s="19" t="s">
        <v>69</v>
      </c>
      <c r="F1300" s="19">
        <v>2</v>
      </c>
      <c r="G1300" s="19">
        <v>0</v>
      </c>
      <c r="H1300" s="19">
        <v>3</v>
      </c>
      <c r="I1300" s="19">
        <v>8</v>
      </c>
      <c r="J1300" s="16">
        <f>(G1300*400)+(H1300*100)+I1300</f>
        <v>308</v>
      </c>
      <c r="K1300" s="19">
        <v>1000</v>
      </c>
      <c r="L1300" s="21">
        <f t="shared" ref="L1300" si="836">J1300*K1300</f>
        <v>308000</v>
      </c>
      <c r="M1300" s="19">
        <v>1</v>
      </c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84">
        <f t="shared" ref="AD1300" si="837">AA1300*AB1300</f>
        <v>0</v>
      </c>
    </row>
    <row r="1301" spans="1:30" ht="18" x14ac:dyDescent="0.2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>
        <v>27</v>
      </c>
      <c r="K1301" s="19">
        <v>1000</v>
      </c>
      <c r="L1301" s="21">
        <f>J1301*K1301</f>
        <v>27000</v>
      </c>
      <c r="M1301" s="19">
        <v>2</v>
      </c>
      <c r="N1301" s="19">
        <v>504</v>
      </c>
      <c r="O1301" s="19" t="s">
        <v>109</v>
      </c>
      <c r="P1301" s="35" t="s">
        <v>515</v>
      </c>
      <c r="Q1301" s="19">
        <v>108</v>
      </c>
      <c r="R1301" s="19"/>
      <c r="S1301" s="19">
        <v>6250</v>
      </c>
      <c r="T1301" s="19">
        <v>32</v>
      </c>
      <c r="U1301" s="29">
        <v>0.54</v>
      </c>
      <c r="V1301" s="21">
        <f>Q1301*S1301*U1301</f>
        <v>364500</v>
      </c>
      <c r="W1301" s="21">
        <f>Q1301*S1301-V1301</f>
        <v>310500</v>
      </c>
      <c r="X1301" s="21">
        <f>L1301+W1301</f>
        <v>337500</v>
      </c>
      <c r="Y1301" s="19"/>
      <c r="Z1301" s="19"/>
      <c r="AA1301" s="21">
        <f>X1301-Z1301</f>
        <v>337500</v>
      </c>
      <c r="AB1301" s="27">
        <v>3.0000000000000001E-3</v>
      </c>
      <c r="AC1301" s="26">
        <f t="shared" ref="AC1301" si="838">AA1301*AB1301</f>
        <v>1012.5</v>
      </c>
      <c r="AD1301" s="84">
        <f t="shared" ref="AD1301" si="839">AA1301*AB1301</f>
        <v>1012.5</v>
      </c>
    </row>
    <row r="1302" spans="1:30" ht="18" x14ac:dyDescent="0.2">
      <c r="A1302" s="19"/>
      <c r="B1302" s="19"/>
      <c r="C1302" s="19"/>
      <c r="D1302" s="19"/>
      <c r="E1302" s="19"/>
      <c r="F1302" s="19"/>
      <c r="G1302" s="19"/>
      <c r="H1302" s="19"/>
      <c r="I1302" s="19"/>
    </row>
    <row r="1303" spans="1:30" ht="18" x14ac:dyDescent="0.2">
      <c r="A1303" s="163" t="s">
        <v>516</v>
      </c>
      <c r="B1303" s="164"/>
      <c r="C1303" s="164"/>
      <c r="D1303" s="164"/>
      <c r="E1303" s="164"/>
      <c r="F1303" s="164"/>
      <c r="G1303" s="164"/>
      <c r="H1303" s="164"/>
      <c r="I1303" s="164"/>
      <c r="J1303" s="164"/>
      <c r="K1303" s="164"/>
      <c r="L1303" s="164"/>
      <c r="M1303" s="164"/>
      <c r="N1303" s="164"/>
      <c r="O1303" s="164"/>
      <c r="P1303" s="164"/>
      <c r="Q1303" s="164"/>
      <c r="R1303" s="164"/>
      <c r="S1303" s="164"/>
      <c r="T1303" s="164"/>
      <c r="U1303" s="164"/>
      <c r="V1303" s="164"/>
      <c r="W1303" s="164"/>
      <c r="X1303" s="164"/>
      <c r="Y1303" s="164"/>
      <c r="Z1303" s="164"/>
      <c r="AA1303" s="164"/>
      <c r="AB1303" s="164"/>
      <c r="AC1303" s="170"/>
      <c r="AD1303" s="92"/>
    </row>
    <row r="1304" spans="1:30" ht="18" x14ac:dyDescent="0.2">
      <c r="A1304" s="19">
        <v>143</v>
      </c>
      <c r="B1304" s="19">
        <v>59868</v>
      </c>
      <c r="C1304" s="19">
        <v>796</v>
      </c>
      <c r="D1304" s="19">
        <v>2113</v>
      </c>
      <c r="E1304" s="19" t="s">
        <v>112</v>
      </c>
      <c r="F1304" s="19">
        <v>2</v>
      </c>
      <c r="G1304" s="19">
        <v>3</v>
      </c>
      <c r="H1304" s="19">
        <v>0</v>
      </c>
      <c r="I1304" s="19">
        <v>3</v>
      </c>
      <c r="J1304" s="149">
        <f>(G1304*400)+(H1304*100)+I1304</f>
        <v>1203</v>
      </c>
      <c r="K1304" s="19">
        <v>880</v>
      </c>
      <c r="L1304" s="21">
        <f t="shared" ref="L1304" si="840">J1304*K1304</f>
        <v>1058640</v>
      </c>
      <c r="M1304" s="19">
        <v>1</v>
      </c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84">
        <f t="shared" ref="AD1304:AD1305" si="841">AA1304*AB1304</f>
        <v>0</v>
      </c>
    </row>
    <row r="1305" spans="1:30" ht="18" x14ac:dyDescent="0.2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>
        <v>10.8</v>
      </c>
      <c r="K1305" s="19">
        <v>880</v>
      </c>
      <c r="L1305" s="21">
        <f>J1305*K1305</f>
        <v>9504</v>
      </c>
      <c r="M1305" s="19">
        <v>2</v>
      </c>
      <c r="N1305" s="19">
        <v>504</v>
      </c>
      <c r="O1305" s="19" t="s">
        <v>79</v>
      </c>
      <c r="P1305" s="35" t="s">
        <v>82</v>
      </c>
      <c r="Q1305" s="19">
        <v>43.12</v>
      </c>
      <c r="R1305" s="19"/>
      <c r="S1305" s="19">
        <v>2200</v>
      </c>
      <c r="T1305" s="19">
        <v>32</v>
      </c>
      <c r="U1305" s="29">
        <v>0.54</v>
      </c>
      <c r="V1305" s="21">
        <f>Q1305*S1305*U1305</f>
        <v>51226.560000000005</v>
      </c>
      <c r="W1305" s="21">
        <f>Q1305*S1305-V1305</f>
        <v>43637.439999999995</v>
      </c>
      <c r="X1305" s="21">
        <f>L1305+W1305</f>
        <v>53141.439999999995</v>
      </c>
      <c r="Y1305" s="19"/>
      <c r="Z1305" s="19"/>
      <c r="AA1305" s="21">
        <f>X1305-Z1305</f>
        <v>53141.439999999995</v>
      </c>
      <c r="AB1305" s="27">
        <v>3.0000000000000001E-3</v>
      </c>
      <c r="AC1305" s="26">
        <f t="shared" ref="AC1305" si="842">AA1305*AB1305</f>
        <v>159.42431999999999</v>
      </c>
      <c r="AD1305" s="84">
        <f t="shared" si="841"/>
        <v>159.42431999999999</v>
      </c>
    </row>
    <row r="1306" spans="1:30" ht="16.5" x14ac:dyDescent="0.2">
      <c r="A1306" s="39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</row>
    <row r="1307" spans="1:30" ht="16.5" x14ac:dyDescent="0.2">
      <c r="A1307" s="39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</row>
    <row r="1308" spans="1:30" ht="16.5" x14ac:dyDescent="0.2">
      <c r="A1308" s="39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</row>
    <row r="1309" spans="1:30" ht="18" x14ac:dyDescent="0.2">
      <c r="A1309" s="163" t="s">
        <v>517</v>
      </c>
      <c r="B1309" s="164"/>
      <c r="C1309" s="164"/>
      <c r="D1309" s="164"/>
      <c r="E1309" s="164"/>
      <c r="F1309" s="164"/>
      <c r="G1309" s="164"/>
      <c r="H1309" s="164"/>
      <c r="I1309" s="164"/>
      <c r="J1309" s="164"/>
      <c r="K1309" s="164"/>
      <c r="L1309" s="164"/>
      <c r="M1309" s="164"/>
      <c r="N1309" s="164"/>
      <c r="O1309" s="164"/>
      <c r="P1309" s="164"/>
      <c r="Q1309" s="164"/>
      <c r="R1309" s="164"/>
      <c r="S1309" s="164"/>
      <c r="T1309" s="164"/>
      <c r="U1309" s="164"/>
      <c r="V1309" s="164"/>
      <c r="W1309" s="164"/>
      <c r="X1309" s="164"/>
      <c r="Y1309" s="164"/>
      <c r="Z1309" s="164"/>
      <c r="AA1309" s="164"/>
      <c r="AB1309" s="164"/>
      <c r="AC1309" s="170"/>
      <c r="AD1309" s="92"/>
    </row>
    <row r="1310" spans="1:30" ht="18" x14ac:dyDescent="0.2">
      <c r="A1310" s="19">
        <v>144</v>
      </c>
      <c r="B1310" s="19">
        <v>3970</v>
      </c>
      <c r="C1310" s="19">
        <v>713</v>
      </c>
      <c r="D1310" s="19">
        <v>404</v>
      </c>
      <c r="E1310" s="19" t="s">
        <v>157</v>
      </c>
      <c r="F1310" s="19">
        <v>2</v>
      </c>
      <c r="G1310" s="19">
        <v>5</v>
      </c>
      <c r="H1310" s="19">
        <v>0</v>
      </c>
      <c r="I1310" s="19">
        <v>44</v>
      </c>
      <c r="J1310" s="100">
        <f>(G1310*400)+(H1310*100)+I1310</f>
        <v>2044</v>
      </c>
      <c r="K1310" s="19">
        <v>200</v>
      </c>
      <c r="L1310" s="21">
        <f t="shared" ref="L1310" si="843">J1310*K1310</f>
        <v>408800</v>
      </c>
      <c r="M1310" s="19">
        <v>1</v>
      </c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84">
        <f t="shared" ref="AD1310:AD1311" si="844">AA1310*AB1310</f>
        <v>0</v>
      </c>
    </row>
    <row r="1311" spans="1:30" ht="18" x14ac:dyDescent="0.2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>
        <v>15.34</v>
      </c>
      <c r="K1311" s="19">
        <v>200</v>
      </c>
      <c r="L1311" s="21">
        <f>J1311*K1311</f>
        <v>3068</v>
      </c>
      <c r="M1311" s="19">
        <v>2</v>
      </c>
      <c r="N1311" s="19">
        <v>504</v>
      </c>
      <c r="O1311" s="19" t="s">
        <v>79</v>
      </c>
      <c r="P1311" s="39" t="s">
        <v>519</v>
      </c>
      <c r="Q1311" s="19">
        <v>61.36</v>
      </c>
      <c r="R1311" s="19"/>
      <c r="S1311" s="19">
        <v>2650</v>
      </c>
      <c r="T1311" s="19">
        <v>32</v>
      </c>
      <c r="U1311" s="29">
        <v>0.54</v>
      </c>
      <c r="V1311" s="21">
        <f>Q1311*S1311*U1311</f>
        <v>87806.16</v>
      </c>
      <c r="W1311" s="21">
        <f>Q1311*S1311-V1311</f>
        <v>74797.84</v>
      </c>
      <c r="X1311" s="21">
        <f>L1311+W1311</f>
        <v>77865.84</v>
      </c>
      <c r="Y1311" s="19"/>
      <c r="Z1311" s="19"/>
      <c r="AA1311" s="21">
        <f>X1311-Z1311</f>
        <v>77865.84</v>
      </c>
      <c r="AB1311" s="27">
        <v>3.0000000000000001E-3</v>
      </c>
      <c r="AC1311" s="26">
        <f t="shared" ref="AC1311" si="845">AA1311*AB1311</f>
        <v>233.59752</v>
      </c>
      <c r="AD1311" s="84">
        <f t="shared" si="844"/>
        <v>233.59752</v>
      </c>
    </row>
    <row r="1312" spans="1:30" ht="16.5" x14ac:dyDescent="0.2">
      <c r="A1312" s="39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 t="s">
        <v>518</v>
      </c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</row>
    <row r="1313" spans="1:30" ht="16.5" x14ac:dyDescent="0.2">
      <c r="A1313" s="39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</row>
    <row r="1314" spans="1:30" ht="16.5" x14ac:dyDescent="0.2">
      <c r="A1314" s="39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</row>
    <row r="1315" spans="1:30" ht="18" x14ac:dyDescent="0.2">
      <c r="A1315" s="163" t="s">
        <v>520</v>
      </c>
      <c r="B1315" s="164"/>
      <c r="C1315" s="164"/>
      <c r="D1315" s="164"/>
      <c r="E1315" s="164"/>
      <c r="F1315" s="164"/>
      <c r="G1315" s="164"/>
      <c r="H1315" s="164"/>
      <c r="I1315" s="164"/>
      <c r="J1315" s="164"/>
      <c r="K1315" s="164"/>
      <c r="L1315" s="164"/>
      <c r="M1315" s="164"/>
      <c r="N1315" s="164"/>
      <c r="O1315" s="164"/>
      <c r="P1315" s="164"/>
      <c r="Q1315" s="164"/>
      <c r="R1315" s="164"/>
      <c r="S1315" s="164"/>
      <c r="T1315" s="164"/>
      <c r="U1315" s="164"/>
      <c r="V1315" s="164"/>
      <c r="W1315" s="164"/>
      <c r="X1315" s="164"/>
      <c r="Y1315" s="164"/>
      <c r="Z1315" s="164"/>
      <c r="AA1315" s="164"/>
      <c r="AB1315" s="164"/>
      <c r="AC1315" s="170"/>
      <c r="AD1315" s="92"/>
    </row>
    <row r="1316" spans="1:30" ht="18" x14ac:dyDescent="0.2">
      <c r="A1316" s="19">
        <v>145</v>
      </c>
      <c r="B1316" s="19">
        <v>44364</v>
      </c>
      <c r="C1316" s="19">
        <v>842</v>
      </c>
      <c r="D1316" s="19">
        <v>1651</v>
      </c>
      <c r="E1316" s="19" t="s">
        <v>215</v>
      </c>
      <c r="F1316" s="19">
        <v>2</v>
      </c>
      <c r="G1316" s="19">
        <v>0</v>
      </c>
      <c r="H1316" s="19">
        <v>0</v>
      </c>
      <c r="I1316" s="19">
        <v>99</v>
      </c>
      <c r="J1316" s="16">
        <f>(G1316*400)+(H1316*100)+I1316</f>
        <v>99</v>
      </c>
      <c r="K1316" s="19">
        <v>800</v>
      </c>
      <c r="L1316" s="21">
        <f t="shared" ref="L1316" si="846">J1316*K1316</f>
        <v>79200</v>
      </c>
      <c r="M1316" s="19">
        <v>1</v>
      </c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84">
        <f t="shared" ref="AD1316:AD1317" si="847">AA1316*AB1316</f>
        <v>0</v>
      </c>
    </row>
    <row r="1317" spans="1:30" ht="18" x14ac:dyDescent="0.2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>
        <v>7.28</v>
      </c>
      <c r="K1317" s="19">
        <v>800</v>
      </c>
      <c r="L1317" s="21">
        <f>J1317*K1317</f>
        <v>5824</v>
      </c>
      <c r="M1317" s="19">
        <v>2</v>
      </c>
      <c r="N1317" s="19">
        <v>504</v>
      </c>
      <c r="O1317" s="19" t="s">
        <v>79</v>
      </c>
      <c r="P1317" s="39" t="s">
        <v>519</v>
      </c>
      <c r="Q1317" s="19">
        <v>29.12</v>
      </c>
      <c r="R1317" s="19"/>
      <c r="S1317" s="19">
        <v>2600</v>
      </c>
      <c r="T1317" s="19">
        <v>32</v>
      </c>
      <c r="U1317" s="29">
        <v>0.54</v>
      </c>
      <c r="V1317" s="21">
        <f>Q1317*S1317*U1317</f>
        <v>40884.480000000003</v>
      </c>
      <c r="W1317" s="21">
        <f>Q1317*S1317-V1317</f>
        <v>34827.519999999997</v>
      </c>
      <c r="X1317" s="21">
        <f>L1317+W1317</f>
        <v>40651.519999999997</v>
      </c>
      <c r="Y1317" s="19"/>
      <c r="Z1317" s="19"/>
      <c r="AA1317" s="21">
        <f>X1317-Z1317</f>
        <v>40651.519999999997</v>
      </c>
      <c r="AB1317" s="27">
        <v>3.0000000000000001E-3</v>
      </c>
      <c r="AC1317" s="26">
        <f t="shared" ref="AC1317" si="848">AA1317*AB1317</f>
        <v>121.95455999999999</v>
      </c>
      <c r="AD1317" s="84">
        <f t="shared" si="847"/>
        <v>121.95455999999999</v>
      </c>
    </row>
    <row r="1318" spans="1:30" ht="16.5" x14ac:dyDescent="0.2">
      <c r="A1318" s="39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</row>
    <row r="1319" spans="1:30" ht="18" x14ac:dyDescent="0.2">
      <c r="A1319" s="163" t="s">
        <v>521</v>
      </c>
      <c r="B1319" s="164"/>
      <c r="C1319" s="164"/>
      <c r="D1319" s="164"/>
      <c r="E1319" s="164"/>
      <c r="F1319" s="164"/>
      <c r="G1319" s="164"/>
      <c r="H1319" s="164"/>
      <c r="I1319" s="164"/>
      <c r="J1319" s="164"/>
      <c r="K1319" s="164"/>
      <c r="L1319" s="164"/>
      <c r="M1319" s="164"/>
      <c r="N1319" s="164"/>
      <c r="O1319" s="164"/>
      <c r="P1319" s="164"/>
      <c r="Q1319" s="164"/>
      <c r="R1319" s="164"/>
      <c r="S1319" s="164"/>
      <c r="T1319" s="164"/>
      <c r="U1319" s="164"/>
      <c r="V1319" s="164"/>
      <c r="W1319" s="164"/>
      <c r="X1319" s="164"/>
      <c r="Y1319" s="164"/>
      <c r="Z1319" s="164"/>
      <c r="AA1319" s="164"/>
      <c r="AB1319" s="164"/>
      <c r="AC1319" s="170"/>
      <c r="AD1319" s="92"/>
    </row>
    <row r="1320" spans="1:30" ht="18" x14ac:dyDescent="0.2">
      <c r="A1320" s="19">
        <v>146</v>
      </c>
      <c r="B1320" s="19">
        <v>67393</v>
      </c>
      <c r="C1320" s="19">
        <v>804</v>
      </c>
      <c r="D1320" s="19">
        <v>1143</v>
      </c>
      <c r="E1320" s="19" t="s">
        <v>281</v>
      </c>
      <c r="F1320" s="19">
        <v>2</v>
      </c>
      <c r="G1320" s="19">
        <v>1</v>
      </c>
      <c r="H1320" s="19">
        <v>1</v>
      </c>
      <c r="I1320" s="19">
        <v>24</v>
      </c>
      <c r="J1320" s="16">
        <f>(G1320*400)+(H1320*100)+I1320</f>
        <v>524</v>
      </c>
      <c r="K1320" s="19">
        <v>1000</v>
      </c>
      <c r="L1320" s="21">
        <f t="shared" ref="L1320" si="849">J1320*K1320</f>
        <v>524000</v>
      </c>
      <c r="M1320" s="19">
        <v>1</v>
      </c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84">
        <f t="shared" ref="AD1320:AD1321" si="850">AA1320*AB1320</f>
        <v>0</v>
      </c>
    </row>
    <row r="1321" spans="1:30" ht="18" x14ac:dyDescent="0.2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>
        <v>12.4</v>
      </c>
      <c r="K1321" s="19">
        <v>1000</v>
      </c>
      <c r="L1321" s="21">
        <f>J1321*K1321</f>
        <v>12400</v>
      </c>
      <c r="M1321" s="19">
        <v>2</v>
      </c>
      <c r="N1321" s="19">
        <v>504</v>
      </c>
      <c r="O1321" s="19" t="s">
        <v>79</v>
      </c>
      <c r="P1321" s="39" t="s">
        <v>82</v>
      </c>
      <c r="Q1321" s="19">
        <v>49.5</v>
      </c>
      <c r="R1321" s="19"/>
      <c r="S1321" s="19">
        <v>2650</v>
      </c>
      <c r="T1321" s="19">
        <v>32</v>
      </c>
      <c r="U1321" s="29">
        <v>0.54</v>
      </c>
      <c r="V1321" s="21">
        <f>Q1321*S1321*U1321</f>
        <v>70834.5</v>
      </c>
      <c r="W1321" s="21">
        <f>Q1321*S1321-V1321</f>
        <v>60340.5</v>
      </c>
      <c r="X1321" s="21">
        <f>L1321+W1321</f>
        <v>72740.5</v>
      </c>
      <c r="Y1321" s="19"/>
      <c r="Z1321" s="19"/>
      <c r="AA1321" s="21">
        <f>X1321-Z1321</f>
        <v>72740.5</v>
      </c>
      <c r="AB1321" s="27">
        <v>3.0000000000000001E-3</v>
      </c>
      <c r="AC1321" s="26">
        <f t="shared" ref="AC1321" si="851">AA1321*AB1321</f>
        <v>218.22149999999999</v>
      </c>
      <c r="AD1321" s="84">
        <f t="shared" si="850"/>
        <v>218.22149999999999</v>
      </c>
    </row>
    <row r="1322" spans="1:30" ht="16.5" x14ac:dyDescent="0.2">
      <c r="A1322" s="39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</row>
    <row r="1323" spans="1:30" ht="16.5" x14ac:dyDescent="0.2">
      <c r="A1323" s="39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</row>
    <row r="1324" spans="1:30" ht="18" x14ac:dyDescent="0.2">
      <c r="A1324" s="163" t="s">
        <v>513</v>
      </c>
      <c r="B1324" s="164"/>
      <c r="C1324" s="164"/>
      <c r="D1324" s="164"/>
      <c r="E1324" s="164"/>
      <c r="F1324" s="164"/>
      <c r="G1324" s="164"/>
      <c r="H1324" s="164"/>
      <c r="I1324" s="164"/>
      <c r="J1324" s="164"/>
      <c r="K1324" s="164"/>
      <c r="L1324" s="164"/>
      <c r="M1324" s="164"/>
      <c r="N1324" s="164"/>
      <c r="O1324" s="164"/>
      <c r="P1324" s="164"/>
      <c r="Q1324" s="164"/>
      <c r="R1324" s="164"/>
      <c r="S1324" s="164"/>
      <c r="T1324" s="164"/>
      <c r="U1324" s="164"/>
      <c r="V1324" s="164"/>
      <c r="W1324" s="164"/>
      <c r="X1324" s="164"/>
      <c r="Y1324" s="164"/>
      <c r="Z1324" s="164"/>
      <c r="AA1324" s="164"/>
      <c r="AB1324" s="164"/>
      <c r="AC1324" s="170"/>
      <c r="AD1324" s="92"/>
    </row>
    <row r="1325" spans="1:30" ht="18" x14ac:dyDescent="0.2">
      <c r="A1325" s="19">
        <v>147</v>
      </c>
      <c r="B1325" s="19" t="s">
        <v>223</v>
      </c>
      <c r="C1325" s="19">
        <v>691</v>
      </c>
      <c r="D1325" s="19">
        <v>126</v>
      </c>
      <c r="E1325" s="19" t="s">
        <v>215</v>
      </c>
      <c r="F1325" s="19">
        <v>2</v>
      </c>
      <c r="G1325" s="19">
        <v>1</v>
      </c>
      <c r="H1325" s="19">
        <v>3</v>
      </c>
      <c r="I1325" s="19">
        <v>69</v>
      </c>
      <c r="J1325" s="16">
        <f>(G1325*400)+(H1325*100)+I1325</f>
        <v>769</v>
      </c>
      <c r="K1325" s="19">
        <v>700</v>
      </c>
      <c r="L1325" s="21">
        <f t="shared" ref="L1325:L1329" si="852">J1325*K1325</f>
        <v>538300</v>
      </c>
      <c r="M1325" s="19">
        <v>1</v>
      </c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84">
        <f t="shared" ref="AD1325" si="853">AA1325*AB1325</f>
        <v>0</v>
      </c>
    </row>
    <row r="1326" spans="1:30" ht="18" x14ac:dyDescent="0.2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>
        <v>93.375</v>
      </c>
      <c r="K1326" s="19">
        <v>700</v>
      </c>
      <c r="L1326" s="21">
        <f t="shared" si="852"/>
        <v>65362.5</v>
      </c>
      <c r="M1326" s="19">
        <v>1</v>
      </c>
      <c r="N1326" s="19">
        <v>504</v>
      </c>
      <c r="O1326" s="19" t="s">
        <v>79</v>
      </c>
      <c r="P1326" s="19" t="s">
        <v>56</v>
      </c>
      <c r="Q1326" s="19">
        <v>373.5</v>
      </c>
      <c r="R1326" s="19"/>
      <c r="S1326" s="19">
        <v>2200</v>
      </c>
      <c r="T1326" s="19">
        <v>20</v>
      </c>
      <c r="U1326" s="29">
        <v>0.93</v>
      </c>
      <c r="V1326" s="21">
        <f t="shared" ref="V1326:V1328" si="854">Q1326*S1326*U1326</f>
        <v>764181</v>
      </c>
      <c r="W1326" s="21">
        <f t="shared" ref="W1326:W1328" si="855">Q1326*S1326-V1326</f>
        <v>57519</v>
      </c>
      <c r="X1326" s="21">
        <f t="shared" ref="X1326:X1329" si="856">L1326+W1326</f>
        <v>122881.5</v>
      </c>
      <c r="Y1326" s="19"/>
      <c r="Z1326" s="19"/>
      <c r="AA1326" s="21">
        <f t="shared" ref="AA1326:AA1329" si="857">X1326-Z1326</f>
        <v>122881.5</v>
      </c>
      <c r="AB1326" s="27">
        <v>1E-4</v>
      </c>
      <c r="AC1326" s="26"/>
      <c r="AD1326" s="84"/>
    </row>
    <row r="1327" spans="1:30" ht="18" x14ac:dyDescent="0.2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>
        <v>10.375</v>
      </c>
      <c r="K1327" s="19">
        <v>700</v>
      </c>
      <c r="L1327" s="21">
        <f t="shared" si="852"/>
        <v>7262.5</v>
      </c>
      <c r="M1327" s="19">
        <v>2</v>
      </c>
      <c r="N1327" s="19">
        <v>504</v>
      </c>
      <c r="O1327" s="19" t="s">
        <v>109</v>
      </c>
      <c r="P1327" s="19" t="s">
        <v>82</v>
      </c>
      <c r="Q1327" s="19">
        <v>41.5</v>
      </c>
      <c r="R1327" s="19"/>
      <c r="S1327" s="19">
        <v>2650</v>
      </c>
      <c r="T1327" s="19">
        <v>32</v>
      </c>
      <c r="U1327" s="29">
        <v>0.54</v>
      </c>
      <c r="V1327" s="21">
        <f t="shared" si="854"/>
        <v>59386.500000000007</v>
      </c>
      <c r="W1327" s="21">
        <f t="shared" si="855"/>
        <v>50588.499999999993</v>
      </c>
      <c r="X1327" s="21">
        <f t="shared" si="856"/>
        <v>57850.999999999993</v>
      </c>
      <c r="Y1327" s="19"/>
      <c r="Z1327" s="19"/>
      <c r="AA1327" s="21">
        <f t="shared" si="857"/>
        <v>57850.999999999993</v>
      </c>
      <c r="AB1327" s="27">
        <v>3.0000000000000001E-3</v>
      </c>
      <c r="AC1327" s="26">
        <f t="shared" ref="AC1327:AC1329" si="858">AA1327*AB1327</f>
        <v>173.55299999999997</v>
      </c>
      <c r="AD1327" s="84">
        <f t="shared" ref="AD1327:AD1329" si="859">AA1327*AB1327</f>
        <v>173.55299999999997</v>
      </c>
    </row>
    <row r="1328" spans="1:30" ht="18" x14ac:dyDescent="0.2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>
        <v>12</v>
      </c>
      <c r="K1328" s="19">
        <v>700</v>
      </c>
      <c r="L1328" s="21">
        <f t="shared" si="852"/>
        <v>8400</v>
      </c>
      <c r="M1328" s="19">
        <v>2</v>
      </c>
      <c r="N1328" s="19">
        <v>504</v>
      </c>
      <c r="O1328" s="19" t="s">
        <v>109</v>
      </c>
      <c r="P1328" s="35" t="s">
        <v>224</v>
      </c>
      <c r="Q1328" s="19">
        <v>48.6</v>
      </c>
      <c r="R1328" s="19"/>
      <c r="S1328" s="19">
        <v>2600</v>
      </c>
      <c r="T1328" s="19">
        <v>3</v>
      </c>
      <c r="U1328" s="29">
        <v>0.03</v>
      </c>
      <c r="V1328" s="21">
        <f t="shared" si="854"/>
        <v>3790.7999999999997</v>
      </c>
      <c r="W1328" s="21">
        <f t="shared" si="855"/>
        <v>122569.2</v>
      </c>
      <c r="X1328" s="21">
        <f t="shared" si="856"/>
        <v>130969.2</v>
      </c>
      <c r="Y1328" s="19"/>
      <c r="Z1328" s="19"/>
      <c r="AA1328" s="21">
        <f t="shared" si="857"/>
        <v>130969.2</v>
      </c>
      <c r="AB1328" s="27">
        <v>3.0000000000000001E-3</v>
      </c>
      <c r="AC1328" s="26">
        <f t="shared" si="858"/>
        <v>392.9076</v>
      </c>
      <c r="AD1328" s="84"/>
    </row>
    <row r="1329" spans="1:30" ht="18" x14ac:dyDescent="0.2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>
        <v>150.44999999999999</v>
      </c>
      <c r="K1329" s="19">
        <v>700</v>
      </c>
      <c r="L1329" s="21">
        <f t="shared" si="852"/>
        <v>105314.99999999999</v>
      </c>
      <c r="M1329" s="19">
        <v>1</v>
      </c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21">
        <f t="shared" si="856"/>
        <v>105314.99999999999</v>
      </c>
      <c r="Y1329" s="19"/>
      <c r="Z1329" s="19"/>
      <c r="AA1329" s="21">
        <f t="shared" si="857"/>
        <v>105314.99999999999</v>
      </c>
      <c r="AB1329" s="19"/>
      <c r="AC1329" s="26">
        <f t="shared" si="858"/>
        <v>0</v>
      </c>
      <c r="AD1329" s="84">
        <f t="shared" si="859"/>
        <v>0</v>
      </c>
    </row>
    <row r="1330" spans="1:30" ht="16.5" x14ac:dyDescent="0.2">
      <c r="A1330" s="39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</row>
    <row r="1331" spans="1:30" ht="18" x14ac:dyDescent="0.2">
      <c r="A1331" s="163" t="s">
        <v>524</v>
      </c>
      <c r="B1331" s="164"/>
      <c r="C1331" s="164"/>
      <c r="D1331" s="164"/>
      <c r="E1331" s="164"/>
      <c r="F1331" s="164"/>
      <c r="G1331" s="164"/>
      <c r="H1331" s="164"/>
      <c r="I1331" s="164"/>
      <c r="J1331" s="164"/>
      <c r="K1331" s="164"/>
      <c r="L1331" s="164"/>
      <c r="M1331" s="164"/>
      <c r="N1331" s="164"/>
      <c r="O1331" s="164"/>
      <c r="P1331" s="164"/>
      <c r="Q1331" s="164"/>
      <c r="R1331" s="164"/>
      <c r="S1331" s="164"/>
      <c r="T1331" s="164"/>
      <c r="U1331" s="164"/>
      <c r="V1331" s="164"/>
      <c r="W1331" s="164"/>
      <c r="X1331" s="164"/>
      <c r="Y1331" s="164"/>
      <c r="Z1331" s="164"/>
      <c r="AA1331" s="164"/>
      <c r="AB1331" s="164"/>
      <c r="AC1331" s="164"/>
      <c r="AD1331" s="92"/>
    </row>
    <row r="1332" spans="1:30" ht="18" x14ac:dyDescent="0.2">
      <c r="A1332" s="19">
        <v>148</v>
      </c>
      <c r="B1332" s="19" t="s">
        <v>282</v>
      </c>
      <c r="C1332" s="19">
        <v>780</v>
      </c>
      <c r="D1332" s="19">
        <v>793</v>
      </c>
      <c r="E1332" s="19" t="s">
        <v>281</v>
      </c>
      <c r="F1332" s="19">
        <v>2</v>
      </c>
      <c r="G1332" s="19">
        <v>2</v>
      </c>
      <c r="H1332" s="19">
        <v>0</v>
      </c>
      <c r="I1332" s="19">
        <v>32</v>
      </c>
      <c r="J1332" s="16">
        <f>(G1332*400)+(H1332*100)+I1332</f>
        <v>832</v>
      </c>
      <c r="K1332" s="19">
        <v>800</v>
      </c>
      <c r="L1332" s="21">
        <f t="shared" ref="L1332:L1334" si="860">J1332*K1332</f>
        <v>665600</v>
      </c>
      <c r="M1332" s="19">
        <v>1</v>
      </c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59"/>
      <c r="AD1332" s="84"/>
    </row>
    <row r="1333" spans="1:30" ht="18" x14ac:dyDescent="0.2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>
        <v>76.5</v>
      </c>
      <c r="K1333" s="19">
        <v>800</v>
      </c>
      <c r="L1333" s="21">
        <f t="shared" si="860"/>
        <v>61200</v>
      </c>
      <c r="M1333" s="19">
        <v>2</v>
      </c>
      <c r="N1333" s="19" t="s">
        <v>53</v>
      </c>
      <c r="O1333" s="19">
        <v>100</v>
      </c>
      <c r="P1333" s="19" t="s">
        <v>54</v>
      </c>
      <c r="Q1333" s="19">
        <v>306</v>
      </c>
      <c r="R1333" s="19"/>
      <c r="S1333" s="19">
        <v>8200</v>
      </c>
      <c r="T1333" s="19">
        <v>80</v>
      </c>
      <c r="U1333" s="29">
        <v>0.85</v>
      </c>
      <c r="V1333" s="21">
        <f t="shared" ref="V1333:V1334" si="861">Q1333*S1333*U1333</f>
        <v>2132820</v>
      </c>
      <c r="W1333" s="21">
        <f t="shared" ref="W1333:W1334" si="862">Q1333*S1333-V1333</f>
        <v>376380</v>
      </c>
      <c r="X1333" s="21">
        <f t="shared" ref="X1333:X1334" si="863">L1333+W1333</f>
        <v>437580</v>
      </c>
      <c r="Y1333" s="19"/>
      <c r="Z1333" s="19"/>
      <c r="AA1333" s="21">
        <f t="shared" ref="AA1333:AA1334" si="864">X1333-Z1333</f>
        <v>437580</v>
      </c>
      <c r="AB1333" s="27">
        <v>2.0000000000000001E-4</v>
      </c>
      <c r="AC1333" s="86"/>
      <c r="AD1333" s="84"/>
    </row>
    <row r="1334" spans="1:30" ht="18" x14ac:dyDescent="0.2">
      <c r="A1334" s="154" t="s">
        <v>523</v>
      </c>
      <c r="B1334" s="155"/>
      <c r="C1334" s="155"/>
      <c r="D1334" s="155"/>
      <c r="E1334" s="155"/>
      <c r="F1334" s="155"/>
      <c r="G1334" s="155"/>
      <c r="H1334" s="155"/>
      <c r="I1334" s="156"/>
      <c r="J1334" s="19">
        <v>32.94</v>
      </c>
      <c r="K1334" s="19">
        <v>800</v>
      </c>
      <c r="L1334" s="21">
        <f t="shared" si="860"/>
        <v>26352</v>
      </c>
      <c r="M1334" s="19">
        <v>2</v>
      </c>
      <c r="N1334" s="19" t="s">
        <v>79</v>
      </c>
      <c r="O1334" s="19">
        <v>504</v>
      </c>
      <c r="P1334" s="19" t="s">
        <v>284</v>
      </c>
      <c r="Q1334" s="19">
        <v>131.75</v>
      </c>
      <c r="R1334" s="19"/>
      <c r="S1334" s="19">
        <v>2650</v>
      </c>
      <c r="T1334" s="19">
        <v>22</v>
      </c>
      <c r="U1334" s="29">
        <v>0.93</v>
      </c>
      <c r="V1334" s="21">
        <f t="shared" si="861"/>
        <v>324697.875</v>
      </c>
      <c r="W1334" s="21">
        <f t="shared" si="862"/>
        <v>24439.625</v>
      </c>
      <c r="X1334" s="21">
        <f t="shared" si="863"/>
        <v>50791.625</v>
      </c>
      <c r="Y1334" s="19"/>
      <c r="Z1334" s="19"/>
      <c r="AA1334" s="21">
        <f t="shared" si="864"/>
        <v>50791.625</v>
      </c>
      <c r="AB1334" s="27">
        <v>3.0000000000000001E-3</v>
      </c>
      <c r="AC1334" s="86">
        <f t="shared" ref="AC1334" si="865">AA1334*AB1334</f>
        <v>152.374875</v>
      </c>
      <c r="AD1334" s="84">
        <f t="shared" ref="AD1334" si="866">AA1334*AB1334</f>
        <v>152.374875</v>
      </c>
    </row>
    <row r="1335" spans="1:30" ht="16.5" x14ac:dyDescent="0.2">
      <c r="A1335" s="39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</row>
    <row r="1336" spans="1:30" ht="18" x14ac:dyDescent="0.2">
      <c r="A1336" s="163" t="s">
        <v>526</v>
      </c>
      <c r="B1336" s="164"/>
      <c r="C1336" s="164"/>
      <c r="D1336" s="164"/>
      <c r="E1336" s="164"/>
      <c r="F1336" s="164"/>
      <c r="G1336" s="164"/>
      <c r="H1336" s="164"/>
      <c r="I1336" s="164"/>
      <c r="J1336" s="164"/>
      <c r="K1336" s="164"/>
      <c r="L1336" s="164"/>
      <c r="M1336" s="164"/>
      <c r="N1336" s="164"/>
      <c r="O1336" s="164"/>
      <c r="P1336" s="164"/>
      <c r="Q1336" s="164"/>
      <c r="R1336" s="164"/>
      <c r="S1336" s="164"/>
      <c r="T1336" s="164"/>
      <c r="U1336" s="164"/>
      <c r="V1336" s="164"/>
      <c r="W1336" s="164"/>
      <c r="X1336" s="164"/>
      <c r="Y1336" s="164"/>
      <c r="Z1336" s="164"/>
      <c r="AA1336" s="164"/>
      <c r="AB1336" s="164"/>
      <c r="AC1336" s="164"/>
      <c r="AD1336" s="92"/>
    </row>
    <row r="1337" spans="1:30" ht="18" x14ac:dyDescent="0.2">
      <c r="A1337" s="19">
        <v>149</v>
      </c>
      <c r="B1337" s="19" t="s">
        <v>282</v>
      </c>
      <c r="C1337" s="19">
        <v>780</v>
      </c>
      <c r="D1337" s="19">
        <v>793</v>
      </c>
      <c r="E1337" s="19" t="s">
        <v>281</v>
      </c>
      <c r="F1337" s="19">
        <v>2</v>
      </c>
      <c r="G1337" s="19">
        <v>2</v>
      </c>
      <c r="H1337" s="19">
        <v>0</v>
      </c>
      <c r="I1337" s="19">
        <v>32</v>
      </c>
      <c r="J1337" s="16">
        <f>(G1337*400)+(H1337*100)+I1337</f>
        <v>832</v>
      </c>
      <c r="K1337" s="19">
        <v>800</v>
      </c>
      <c r="L1337" s="21">
        <f t="shared" ref="L1337:L1339" si="867">J1337*K1337</f>
        <v>665600</v>
      </c>
      <c r="M1337" s="19">
        <v>1</v>
      </c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59"/>
      <c r="AD1337" s="84"/>
    </row>
    <row r="1338" spans="1:30" ht="18" x14ac:dyDescent="0.2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>
        <v>76.5</v>
      </c>
      <c r="K1338" s="19">
        <v>800</v>
      </c>
      <c r="L1338" s="21">
        <f t="shared" si="867"/>
        <v>61200</v>
      </c>
      <c r="M1338" s="19">
        <v>2</v>
      </c>
      <c r="N1338" s="19" t="s">
        <v>53</v>
      </c>
      <c r="O1338" s="19">
        <v>100</v>
      </c>
      <c r="P1338" s="19" t="s">
        <v>54</v>
      </c>
      <c r="Q1338" s="19">
        <v>306</v>
      </c>
      <c r="R1338" s="19"/>
      <c r="S1338" s="19">
        <v>8200</v>
      </c>
      <c r="T1338" s="19">
        <v>80</v>
      </c>
      <c r="U1338" s="29">
        <v>0.85</v>
      </c>
      <c r="V1338" s="21">
        <f t="shared" ref="V1338:V1339" si="868">Q1338*S1338*U1338</f>
        <v>2132820</v>
      </c>
      <c r="W1338" s="21">
        <f t="shared" ref="W1338:W1339" si="869">Q1338*S1338-V1338</f>
        <v>376380</v>
      </c>
      <c r="X1338" s="21">
        <f t="shared" ref="X1338:X1339" si="870">L1338+W1338</f>
        <v>437580</v>
      </c>
      <c r="Y1338" s="19"/>
      <c r="Z1338" s="19"/>
      <c r="AA1338" s="21">
        <f t="shared" ref="AA1338:AA1339" si="871">X1338-Z1338</f>
        <v>437580</v>
      </c>
      <c r="AB1338" s="27">
        <v>2.0000000000000001E-4</v>
      </c>
      <c r="AC1338" s="86"/>
      <c r="AD1338" s="84"/>
    </row>
    <row r="1339" spans="1:30" ht="18" x14ac:dyDescent="0.2">
      <c r="A1339" s="154" t="s">
        <v>525</v>
      </c>
      <c r="B1339" s="155"/>
      <c r="C1339" s="155"/>
      <c r="D1339" s="155"/>
      <c r="E1339" s="155"/>
      <c r="F1339" s="155"/>
      <c r="G1339" s="155"/>
      <c r="H1339" s="155"/>
      <c r="I1339" s="156"/>
      <c r="J1339" s="19">
        <v>32.94</v>
      </c>
      <c r="K1339" s="19">
        <v>800</v>
      </c>
      <c r="L1339" s="21">
        <f t="shared" si="867"/>
        <v>26352</v>
      </c>
      <c r="M1339" s="19">
        <v>2</v>
      </c>
      <c r="N1339" s="19" t="s">
        <v>79</v>
      </c>
      <c r="O1339" s="19">
        <v>504</v>
      </c>
      <c r="P1339" s="19" t="s">
        <v>284</v>
      </c>
      <c r="Q1339" s="19">
        <v>131.75</v>
      </c>
      <c r="R1339" s="19"/>
      <c r="S1339" s="19">
        <v>2650</v>
      </c>
      <c r="T1339" s="19">
        <v>22</v>
      </c>
      <c r="U1339" s="29">
        <v>0.93</v>
      </c>
      <c r="V1339" s="21">
        <f t="shared" si="868"/>
        <v>324697.875</v>
      </c>
      <c r="W1339" s="21">
        <f t="shared" si="869"/>
        <v>24439.625</v>
      </c>
      <c r="X1339" s="21">
        <f t="shared" si="870"/>
        <v>50791.625</v>
      </c>
      <c r="Y1339" s="19"/>
      <c r="Z1339" s="19"/>
      <c r="AA1339" s="21">
        <f t="shared" si="871"/>
        <v>50791.625</v>
      </c>
      <c r="AB1339" s="27">
        <v>3.0000000000000001E-3</v>
      </c>
      <c r="AC1339" s="86">
        <f t="shared" ref="AC1339:AC1340" si="872">AA1339*AB1339</f>
        <v>152.374875</v>
      </c>
      <c r="AD1339" s="84">
        <f t="shared" ref="AD1339" si="873">AA1339*AB1339</f>
        <v>152.374875</v>
      </c>
    </row>
    <row r="1340" spans="1:30" ht="18" x14ac:dyDescent="0.2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21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21"/>
      <c r="Y1340" s="19"/>
      <c r="Z1340" s="19"/>
      <c r="AA1340" s="21"/>
      <c r="AB1340" s="19"/>
      <c r="AC1340" s="86">
        <f t="shared" si="872"/>
        <v>0</v>
      </c>
      <c r="AD1340" s="84"/>
    </row>
    <row r="1341" spans="1:30" ht="23.25" x14ac:dyDescent="0.2">
      <c r="A1341" s="163" t="s">
        <v>527</v>
      </c>
      <c r="B1341" s="164"/>
      <c r="C1341" s="164"/>
      <c r="D1341" s="164"/>
      <c r="E1341" s="164"/>
      <c r="F1341" s="164"/>
      <c r="G1341" s="164"/>
      <c r="H1341" s="164"/>
      <c r="I1341" s="164"/>
      <c r="J1341" s="164"/>
      <c r="K1341" s="164"/>
      <c r="L1341" s="164"/>
      <c r="M1341" s="164"/>
      <c r="N1341" s="164"/>
      <c r="O1341" s="164"/>
      <c r="P1341" s="164"/>
      <c r="Q1341" s="164"/>
      <c r="R1341" s="164"/>
      <c r="S1341" s="164"/>
      <c r="T1341" s="164"/>
      <c r="U1341" s="164"/>
      <c r="V1341" s="164"/>
      <c r="W1341" s="164"/>
      <c r="X1341" s="164"/>
      <c r="Y1341" s="164"/>
      <c r="Z1341" s="164"/>
      <c r="AA1341" s="164"/>
      <c r="AB1341" s="164"/>
      <c r="AC1341" s="170"/>
      <c r="AD1341" s="82"/>
    </row>
    <row r="1342" spans="1:30" ht="23.25" x14ac:dyDescent="0.2">
      <c r="A1342" s="19">
        <v>150</v>
      </c>
      <c r="B1342" s="19" t="s">
        <v>81</v>
      </c>
      <c r="C1342" s="19">
        <v>830</v>
      </c>
      <c r="D1342" s="19">
        <v>1408</v>
      </c>
      <c r="E1342" s="19" t="s">
        <v>69</v>
      </c>
      <c r="F1342" s="19">
        <v>2</v>
      </c>
      <c r="G1342" s="19">
        <v>1</v>
      </c>
      <c r="H1342" s="19">
        <v>1</v>
      </c>
      <c r="I1342" s="19">
        <v>67</v>
      </c>
      <c r="J1342" s="54">
        <f>(G1342*400)+(H1342*100)+I1342</f>
        <v>567</v>
      </c>
      <c r="K1342" s="19">
        <v>880</v>
      </c>
      <c r="L1342" s="21">
        <f>J1342*K1342</f>
        <v>498960</v>
      </c>
      <c r="M1342" s="19">
        <v>1</v>
      </c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83"/>
    </row>
    <row r="1343" spans="1:30" ht="18" x14ac:dyDescent="0.2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>
        <v>14.06</v>
      </c>
      <c r="K1343" s="19">
        <v>880</v>
      </c>
      <c r="L1343" s="21">
        <f>J1343*K1343</f>
        <v>12372.800000000001</v>
      </c>
      <c r="M1343" s="19">
        <v>2</v>
      </c>
      <c r="N1343" s="19">
        <v>100</v>
      </c>
      <c r="O1343" s="19" t="s">
        <v>53</v>
      </c>
      <c r="P1343" s="39" t="s">
        <v>83</v>
      </c>
      <c r="Q1343" s="19">
        <v>56.25</v>
      </c>
      <c r="R1343" s="19"/>
      <c r="S1343" s="19"/>
      <c r="T1343" s="19">
        <v>0</v>
      </c>
      <c r="U1343" s="19">
        <v>0</v>
      </c>
      <c r="V1343" s="21">
        <f>Q1343*S1343*U1343</f>
        <v>0</v>
      </c>
      <c r="W1343" s="21">
        <f>Q1343*S1343-V1343</f>
        <v>0</v>
      </c>
      <c r="X1343" s="21">
        <f>L1343+W1343</f>
        <v>12372.800000000001</v>
      </c>
      <c r="Y1343" s="19"/>
      <c r="Z1343" s="19"/>
      <c r="AA1343" s="21">
        <f>X1343-Z1343</f>
        <v>12372.800000000001</v>
      </c>
      <c r="AB1343" s="27">
        <v>3.0000000000000001E-3</v>
      </c>
      <c r="AC1343" s="26">
        <f>AA1343*AB1343</f>
        <v>37.118400000000001</v>
      </c>
      <c r="AD1343" s="84"/>
    </row>
    <row r="1344" spans="1:30" ht="18" x14ac:dyDescent="0.2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>
        <v>30.88</v>
      </c>
      <c r="K1344" s="19">
        <v>880</v>
      </c>
      <c r="L1344" s="21">
        <f>J1344*K1344</f>
        <v>27174.399999999998</v>
      </c>
      <c r="M1344" s="19">
        <v>2</v>
      </c>
      <c r="N1344" s="19" t="s">
        <v>66</v>
      </c>
      <c r="O1344" s="19" t="s">
        <v>53</v>
      </c>
      <c r="P1344" s="19" t="s">
        <v>54</v>
      </c>
      <c r="Q1344" s="19">
        <v>30.88</v>
      </c>
      <c r="R1344" s="19"/>
      <c r="S1344" s="19">
        <v>8200</v>
      </c>
      <c r="T1344" s="19">
        <v>20</v>
      </c>
      <c r="U1344" s="29">
        <v>0.75</v>
      </c>
      <c r="V1344" s="21">
        <f>Q1344*S1344*U1344</f>
        <v>189912</v>
      </c>
      <c r="W1344" s="21">
        <f>Q1344*S1344-V1344</f>
        <v>63304</v>
      </c>
      <c r="X1344" s="21">
        <f>L1344+W1344</f>
        <v>90478.399999999994</v>
      </c>
      <c r="Y1344" s="19"/>
      <c r="Z1344" s="19"/>
      <c r="AA1344" s="21">
        <f>X1344-Z1344</f>
        <v>90478.399999999994</v>
      </c>
      <c r="AB1344" s="27">
        <v>2.0000000000000001E-4</v>
      </c>
      <c r="AC1344" s="26"/>
      <c r="AD1344" s="84"/>
    </row>
    <row r="1345" spans="1:30" ht="18" x14ac:dyDescent="0.2">
      <c r="A1345" s="59"/>
      <c r="B1345" s="60" t="s">
        <v>406</v>
      </c>
      <c r="C1345" s="60"/>
      <c r="D1345" s="60"/>
      <c r="E1345" s="60"/>
      <c r="F1345" s="60"/>
      <c r="G1345" s="60"/>
      <c r="H1345" s="61"/>
      <c r="I1345" s="19"/>
      <c r="J1345" s="19">
        <v>27.3</v>
      </c>
      <c r="K1345" s="19">
        <v>880</v>
      </c>
      <c r="L1345" s="21">
        <f>J1345*K1345</f>
        <v>24024</v>
      </c>
      <c r="M1345" s="19">
        <v>1</v>
      </c>
      <c r="N1345" s="19" t="s">
        <v>66</v>
      </c>
      <c r="O1345" s="19" t="s">
        <v>53</v>
      </c>
      <c r="P1345" s="19" t="s">
        <v>63</v>
      </c>
      <c r="Q1345" s="19">
        <v>27.3</v>
      </c>
      <c r="R1345" s="19"/>
      <c r="S1345" s="19">
        <v>2200</v>
      </c>
      <c r="T1345" s="19">
        <v>21</v>
      </c>
      <c r="U1345" s="29">
        <v>0.8</v>
      </c>
      <c r="V1345" s="21">
        <f>Q1345*S1345*U1345</f>
        <v>48048</v>
      </c>
      <c r="W1345" s="21">
        <f>Q1345*S1345-V1345</f>
        <v>12012</v>
      </c>
      <c r="X1345" s="21">
        <f>L1345+W1345</f>
        <v>36036</v>
      </c>
      <c r="Y1345" s="19"/>
      <c r="Z1345" s="19"/>
      <c r="AA1345" s="21">
        <f>X1345-Z1345</f>
        <v>36036</v>
      </c>
      <c r="AB1345" s="27">
        <v>3.0000000000000001E-3</v>
      </c>
      <c r="AC1345" s="26">
        <f>AA1345*AB1345</f>
        <v>108.108</v>
      </c>
      <c r="AD1345" s="84">
        <f t="shared" ref="AD1345" si="874">AA1345*AB1345</f>
        <v>108.108</v>
      </c>
    </row>
    <row r="1346" spans="1:30" ht="18" x14ac:dyDescent="0.2">
      <c r="A1346" s="152" t="s">
        <v>528</v>
      </c>
      <c r="B1346" s="153"/>
      <c r="C1346" s="153"/>
      <c r="D1346" s="153"/>
      <c r="E1346" s="153"/>
      <c r="F1346" s="153"/>
      <c r="G1346" s="153"/>
      <c r="H1346" s="153"/>
      <c r="I1346" s="153"/>
      <c r="J1346" s="153"/>
      <c r="K1346" s="153"/>
      <c r="L1346" s="153"/>
      <c r="M1346" s="153"/>
      <c r="N1346" s="153"/>
      <c r="O1346" s="153"/>
      <c r="P1346" s="153"/>
      <c r="Q1346" s="153"/>
      <c r="R1346" s="153"/>
      <c r="S1346" s="153"/>
      <c r="T1346" s="153"/>
      <c r="U1346" s="153"/>
      <c r="V1346" s="153"/>
      <c r="W1346" s="153"/>
      <c r="X1346" s="153"/>
      <c r="Y1346" s="153"/>
      <c r="Z1346" s="153"/>
      <c r="AA1346" s="153"/>
      <c r="AB1346" s="153"/>
      <c r="AC1346" s="153"/>
      <c r="AD1346" s="92"/>
    </row>
    <row r="1347" spans="1:30" ht="18" x14ac:dyDescent="0.2">
      <c r="A1347" s="47">
        <v>151</v>
      </c>
      <c r="B1347" s="47">
        <v>53409</v>
      </c>
      <c r="C1347" s="47">
        <v>502</v>
      </c>
      <c r="D1347" s="47">
        <v>1934</v>
      </c>
      <c r="E1347" s="47" t="s">
        <v>112</v>
      </c>
      <c r="F1347" s="47">
        <v>3</v>
      </c>
      <c r="G1347" s="47">
        <v>0</v>
      </c>
      <c r="H1347" s="47">
        <v>2</v>
      </c>
      <c r="I1347" s="47">
        <v>2</v>
      </c>
      <c r="J1347" s="47">
        <v>202</v>
      </c>
      <c r="K1347" s="47">
        <v>1000</v>
      </c>
      <c r="L1347" s="53">
        <f t="shared" ref="L1347" si="875">J1347*K1347</f>
        <v>202000</v>
      </c>
      <c r="M1347" s="47"/>
      <c r="N1347" s="47"/>
      <c r="O1347" s="47"/>
      <c r="P1347" s="47"/>
      <c r="Q1347" s="47"/>
      <c r="R1347" s="47"/>
      <c r="S1347" s="47"/>
      <c r="T1347" s="47"/>
      <c r="U1347" s="47"/>
      <c r="V1347" s="47"/>
      <c r="W1347" s="47"/>
      <c r="X1347" s="21">
        <f t="shared" ref="X1347" si="876">L1347+W1347</f>
        <v>202000</v>
      </c>
      <c r="Y1347" s="47"/>
      <c r="Z1347" s="47"/>
      <c r="AA1347" s="21">
        <f t="shared" ref="AA1347" si="877">X1347-Z1347</f>
        <v>202000</v>
      </c>
      <c r="AB1347" s="48">
        <v>3.0000000000000001E-3</v>
      </c>
      <c r="AC1347" s="86">
        <f t="shared" ref="AC1347" si="878">AA1347*AB1347</f>
        <v>606</v>
      </c>
      <c r="AD1347" s="84">
        <f t="shared" ref="AD1347" si="879">AA1347*AB1347</f>
        <v>606</v>
      </c>
    </row>
    <row r="1348" spans="1:30" ht="16.5" x14ac:dyDescent="0.2">
      <c r="A1348" s="39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</row>
    <row r="1349" spans="1:30" ht="16.5" x14ac:dyDescent="0.2">
      <c r="A1349" s="152" t="s">
        <v>531</v>
      </c>
      <c r="B1349" s="153"/>
      <c r="C1349" s="153"/>
      <c r="D1349" s="153"/>
      <c r="E1349" s="153"/>
      <c r="F1349" s="153"/>
      <c r="G1349" s="153"/>
      <c r="H1349" s="153"/>
      <c r="I1349" s="153"/>
      <c r="J1349" s="153"/>
      <c r="K1349" s="153"/>
      <c r="L1349" s="153"/>
      <c r="M1349" s="153"/>
      <c r="N1349" s="153"/>
      <c r="O1349" s="153"/>
      <c r="P1349" s="153"/>
      <c r="Q1349" s="153"/>
      <c r="R1349" s="153"/>
      <c r="S1349" s="153"/>
      <c r="T1349" s="153"/>
      <c r="U1349" s="153"/>
      <c r="V1349" s="153"/>
      <c r="W1349" s="153"/>
      <c r="X1349" s="153"/>
      <c r="Y1349" s="153"/>
      <c r="Z1349" s="153"/>
      <c r="AA1349" s="153"/>
      <c r="AB1349" s="153"/>
      <c r="AC1349" s="153"/>
    </row>
    <row r="1350" spans="1:30" ht="18" x14ac:dyDescent="0.2">
      <c r="A1350" s="47">
        <v>152</v>
      </c>
      <c r="B1350" s="47">
        <v>14230</v>
      </c>
      <c r="C1350" s="47">
        <v>505</v>
      </c>
      <c r="D1350" s="47">
        <v>1216</v>
      </c>
      <c r="E1350" s="47" t="s">
        <v>281</v>
      </c>
      <c r="F1350" s="47">
        <v>3</v>
      </c>
      <c r="G1350" s="47">
        <v>0</v>
      </c>
      <c r="H1350" s="47">
        <v>2</v>
      </c>
      <c r="I1350" s="47">
        <v>58</v>
      </c>
      <c r="J1350" s="47">
        <v>54</v>
      </c>
      <c r="K1350" s="47">
        <v>1000</v>
      </c>
      <c r="L1350" s="53">
        <f t="shared" ref="L1350" si="880">J1350*K1350</f>
        <v>54000</v>
      </c>
      <c r="M1350" s="47"/>
      <c r="N1350" s="19" t="s">
        <v>66</v>
      </c>
      <c r="O1350" s="19" t="s">
        <v>53</v>
      </c>
      <c r="P1350" s="19" t="s">
        <v>54</v>
      </c>
      <c r="Q1350" s="19">
        <v>216</v>
      </c>
      <c r="R1350" s="19"/>
      <c r="S1350" s="19">
        <v>8200</v>
      </c>
      <c r="T1350" s="19">
        <v>20</v>
      </c>
      <c r="U1350" s="29">
        <v>0.75</v>
      </c>
      <c r="V1350" s="21">
        <f>Q1350*S1350*U1350</f>
        <v>1328400</v>
      </c>
      <c r="W1350" s="21">
        <f>Q1350*S1350-V1350</f>
        <v>442800</v>
      </c>
      <c r="X1350" s="21">
        <f>L1350+W1350</f>
        <v>496800</v>
      </c>
      <c r="Y1350" s="19"/>
      <c r="Z1350" s="19"/>
      <c r="AA1350" s="21">
        <f>X1350-Z1350</f>
        <v>496800</v>
      </c>
      <c r="AB1350" s="27"/>
      <c r="AC1350" s="86">
        <f t="shared" ref="AC1350" si="881">AA1350*AB1350</f>
        <v>0</v>
      </c>
    </row>
    <row r="1351" spans="1:30" ht="18" x14ac:dyDescent="0.2">
      <c r="A1351" s="39"/>
      <c r="B1351" s="39"/>
      <c r="C1351" s="39"/>
      <c r="D1351" s="39"/>
      <c r="E1351" s="39"/>
      <c r="F1351" s="39"/>
      <c r="G1351" s="39"/>
      <c r="H1351" s="39"/>
      <c r="I1351" s="39"/>
      <c r="J1351" s="19">
        <v>6</v>
      </c>
      <c r="K1351" s="19">
        <v>1000</v>
      </c>
      <c r="L1351" s="21">
        <f>J1351*K1351</f>
        <v>6000</v>
      </c>
      <c r="M1351" s="19">
        <v>1</v>
      </c>
      <c r="N1351" s="19" t="s">
        <v>66</v>
      </c>
      <c r="O1351" s="19" t="s">
        <v>53</v>
      </c>
      <c r="P1351" s="35" t="s">
        <v>532</v>
      </c>
      <c r="Q1351" s="19">
        <v>24</v>
      </c>
      <c r="R1351" s="19"/>
      <c r="S1351" s="19">
        <v>5900</v>
      </c>
      <c r="T1351" s="19">
        <v>5</v>
      </c>
      <c r="U1351" s="29">
        <v>0.1</v>
      </c>
      <c r="V1351" s="21">
        <f>Q1351*S1351*U1351</f>
        <v>14160</v>
      </c>
      <c r="W1351" s="21">
        <f>Q1351*S1351-V1351</f>
        <v>127440</v>
      </c>
      <c r="X1351" s="21">
        <f>L1351+W1351</f>
        <v>133440</v>
      </c>
      <c r="Y1351" s="19"/>
      <c r="Z1351" s="19"/>
      <c r="AA1351" s="21">
        <f>X1351-Z1351</f>
        <v>133440</v>
      </c>
      <c r="AB1351" s="27">
        <v>3.0000000000000001E-3</v>
      </c>
      <c r="AC1351" s="39"/>
    </row>
    <row r="1352" spans="1:30" ht="16.5" x14ac:dyDescent="0.2">
      <c r="A1352" s="39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</row>
    <row r="1353" spans="1:30" ht="16.5" x14ac:dyDescent="0.2">
      <c r="A1353" s="39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</row>
    <row r="1354" spans="1:30" ht="16.5" x14ac:dyDescent="0.2">
      <c r="A1354" s="39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</row>
    <row r="1355" spans="1:30" ht="16.5" x14ac:dyDescent="0.2">
      <c r="A1355" s="39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</row>
    <row r="1356" spans="1:30" ht="16.5" x14ac:dyDescent="0.2">
      <c r="A1356" s="39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</row>
    <row r="1357" spans="1:30" ht="16.5" x14ac:dyDescent="0.2">
      <c r="A1357" s="39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</row>
    <row r="1358" spans="1:30" ht="16.5" x14ac:dyDescent="0.2">
      <c r="A1358" s="39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</row>
    <row r="1359" spans="1:30" ht="16.5" x14ac:dyDescent="0.2">
      <c r="A1359" s="39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</row>
    <row r="1360" spans="1:30" ht="16.5" x14ac:dyDescent="0.2">
      <c r="A1360" s="39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</row>
    <row r="1361" spans="1:29" ht="16.5" x14ac:dyDescent="0.2">
      <c r="A1361" s="39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</row>
    <row r="1362" spans="1:29" ht="16.5" x14ac:dyDescent="0.2">
      <c r="A1362" s="39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</row>
    <row r="1363" spans="1:29" ht="16.5" x14ac:dyDescent="0.2">
      <c r="A1363" s="39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</row>
    <row r="1364" spans="1:29" ht="16.5" x14ac:dyDescent="0.2">
      <c r="A1364" s="39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</row>
    <row r="1365" spans="1:29" ht="16.5" x14ac:dyDescent="0.2">
      <c r="A1365" s="39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</row>
    <row r="1366" spans="1:29" ht="16.5" x14ac:dyDescent="0.2">
      <c r="A1366" s="39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</row>
    <row r="1367" spans="1:29" ht="16.5" x14ac:dyDescent="0.2">
      <c r="A1367" s="39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</row>
    <row r="1368" spans="1:29" ht="16.5" x14ac:dyDescent="0.2">
      <c r="A1368" s="39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</row>
    <row r="1369" spans="1:29" ht="16.5" x14ac:dyDescent="0.2">
      <c r="A1369" s="39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</row>
    <row r="1370" spans="1:29" ht="16.5" x14ac:dyDescent="0.2">
      <c r="A1370" s="39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</row>
    <row r="1371" spans="1:29" ht="16.5" x14ac:dyDescent="0.2">
      <c r="A1371" s="39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</row>
    <row r="1372" spans="1:29" ht="16.5" x14ac:dyDescent="0.2">
      <c r="A1372" s="39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</row>
    <row r="1373" spans="1:29" ht="16.5" x14ac:dyDescent="0.2">
      <c r="A1373" s="39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</row>
    <row r="1374" spans="1:29" ht="16.5" x14ac:dyDescent="0.2">
      <c r="A1374" s="39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</row>
    <row r="1375" spans="1:29" ht="16.5" x14ac:dyDescent="0.2">
      <c r="A1375" s="39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</row>
    <row r="1376" spans="1:29" ht="16.5" x14ac:dyDescent="0.2">
      <c r="A1376" s="39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</row>
    <row r="1377" spans="1:29" ht="16.5" x14ac:dyDescent="0.2">
      <c r="A1377" s="39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</row>
    <row r="1378" spans="1:29" ht="16.5" x14ac:dyDescent="0.2">
      <c r="A1378" s="39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</row>
    <row r="1379" spans="1:29" ht="16.5" x14ac:dyDescent="0.2">
      <c r="A1379" s="39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</row>
    <row r="1380" spans="1:29" ht="16.5" x14ac:dyDescent="0.2">
      <c r="A1380" s="39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</row>
    <row r="1381" spans="1:29" ht="16.5" x14ac:dyDescent="0.2">
      <c r="A1381" s="39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</row>
    <row r="1382" spans="1:29" ht="16.5" x14ac:dyDescent="0.2">
      <c r="A1382" s="39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</row>
    <row r="1383" spans="1:29" ht="16.5" x14ac:dyDescent="0.2">
      <c r="A1383" s="39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</row>
    <row r="1384" spans="1:29" ht="16.5" x14ac:dyDescent="0.2">
      <c r="A1384" s="39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</row>
    <row r="1385" spans="1:29" ht="16.5" x14ac:dyDescent="0.2">
      <c r="A1385" s="39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</row>
    <row r="1386" spans="1:29" ht="16.5" x14ac:dyDescent="0.2">
      <c r="A1386" s="39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</row>
    <row r="1387" spans="1:29" ht="16.5" x14ac:dyDescent="0.2">
      <c r="A1387" s="39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</row>
    <row r="1388" spans="1:29" ht="16.5" x14ac:dyDescent="0.2">
      <c r="A1388" s="39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</row>
    <row r="1389" spans="1:29" ht="16.5" x14ac:dyDescent="0.2">
      <c r="A1389" s="39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</row>
    <row r="1390" spans="1:29" ht="16.5" x14ac:dyDescent="0.2">
      <c r="A1390" s="39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</row>
    <row r="1391" spans="1:29" ht="16.5" x14ac:dyDescent="0.2">
      <c r="A1391" s="39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</row>
    <row r="1392" spans="1:29" ht="16.5" x14ac:dyDescent="0.2">
      <c r="A1392" s="39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</row>
    <row r="1393" spans="1:29" ht="16.5" x14ac:dyDescent="0.2">
      <c r="A1393" s="39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</row>
    <row r="1394" spans="1:29" ht="16.5" x14ac:dyDescent="0.2">
      <c r="A1394" s="39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</row>
    <row r="1395" spans="1:29" ht="16.5" x14ac:dyDescent="0.2">
      <c r="A1395" s="39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</row>
    <row r="1396" spans="1:29" ht="16.5" x14ac:dyDescent="0.2">
      <c r="A1396" s="39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</row>
    <row r="1397" spans="1:29" ht="16.5" x14ac:dyDescent="0.2">
      <c r="A1397" s="39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</row>
    <row r="1398" spans="1:29" ht="16.5" x14ac:dyDescent="0.2">
      <c r="A1398" s="39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</row>
    <row r="1399" spans="1:29" ht="16.5" x14ac:dyDescent="0.2">
      <c r="A1399" s="39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</row>
    <row r="1400" spans="1:29" ht="16.5" x14ac:dyDescent="0.2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</row>
  </sheetData>
  <mergeCells count="289">
    <mergeCell ref="A1346:AC1346"/>
    <mergeCell ref="A1331:AC1331"/>
    <mergeCell ref="A1334:I1334"/>
    <mergeCell ref="A1336:AC1336"/>
    <mergeCell ref="A1339:I1339"/>
    <mergeCell ref="A1341:AC1341"/>
    <mergeCell ref="A1245:AC1245"/>
    <mergeCell ref="A1227:AC1227"/>
    <mergeCell ref="A1232:AC1232"/>
    <mergeCell ref="A1237:AC1237"/>
    <mergeCell ref="A1324:AC1324"/>
    <mergeCell ref="A1299:AC1299"/>
    <mergeCell ref="A1303:AC1303"/>
    <mergeCell ref="A1250:AC1250"/>
    <mergeCell ref="A1253:I1253"/>
    <mergeCell ref="A1309:AC1309"/>
    <mergeCell ref="A1315:AC1315"/>
    <mergeCell ref="A1319:AC1319"/>
    <mergeCell ref="A1271:I1271"/>
    <mergeCell ref="A1273:I1273"/>
    <mergeCell ref="A1279:AC1279"/>
    <mergeCell ref="A1285:I1285"/>
    <mergeCell ref="A1286:I1286"/>
    <mergeCell ref="A1288:I1288"/>
    <mergeCell ref="A1255:AC1255"/>
    <mergeCell ref="A1172:AC1172"/>
    <mergeCell ref="A1177:AC1177"/>
    <mergeCell ref="A1181:AC1181"/>
    <mergeCell ref="A1146:AC1146"/>
    <mergeCell ref="A1156:AC1156"/>
    <mergeCell ref="A1159:AC1159"/>
    <mergeCell ref="A1162:AC1162"/>
    <mergeCell ref="A1165:AC1165"/>
    <mergeCell ref="A1171:E1171"/>
    <mergeCell ref="A1185:AC1185"/>
    <mergeCell ref="A1190:AC1190"/>
    <mergeCell ref="A1194:AC1194"/>
    <mergeCell ref="A1199:AC1199"/>
    <mergeCell ref="A1204:AC1204"/>
    <mergeCell ref="A1207:AC1207"/>
    <mergeCell ref="A1211:AC1211"/>
    <mergeCell ref="A1217:AC1217"/>
    <mergeCell ref="A1223:AC1223"/>
    <mergeCell ref="A1082:AC1082"/>
    <mergeCell ref="A1090:AC1090"/>
    <mergeCell ref="A1096:AC1096"/>
    <mergeCell ref="A1107:AC1107"/>
    <mergeCell ref="A1112:AC1112"/>
    <mergeCell ref="A1117:AC1117"/>
    <mergeCell ref="A1123:AC1123"/>
    <mergeCell ref="A1128:AC1128"/>
    <mergeCell ref="A1140:AC1140"/>
    <mergeCell ref="A1063:AC1063"/>
    <mergeCell ref="A1074:AC1074"/>
    <mergeCell ref="A974:AC974"/>
    <mergeCell ref="A1012:AC1012"/>
    <mergeCell ref="A1020:AC1020"/>
    <mergeCell ref="A1025:AC1025"/>
    <mergeCell ref="A1030:AC1030"/>
    <mergeCell ref="A1035:AC1035"/>
    <mergeCell ref="A1040:AC1040"/>
    <mergeCell ref="A1045:AC1045"/>
    <mergeCell ref="A1051:AC1051"/>
    <mergeCell ref="A993:AC993"/>
    <mergeCell ref="A999:AC999"/>
    <mergeCell ref="A1005:AC1005"/>
    <mergeCell ref="A986:AC986"/>
    <mergeCell ref="A981:AC981"/>
    <mergeCell ref="A868:AC868"/>
    <mergeCell ref="A877:AC877"/>
    <mergeCell ref="A880:AC880"/>
    <mergeCell ref="A898:AC898"/>
    <mergeCell ref="A901:AC901"/>
    <mergeCell ref="A904:AC904"/>
    <mergeCell ref="A907:AC907"/>
    <mergeCell ref="A919:AC919"/>
    <mergeCell ref="A923:AC923"/>
    <mergeCell ref="A970:AC970"/>
    <mergeCell ref="A972:AC972"/>
    <mergeCell ref="A940:AC940"/>
    <mergeCell ref="A943:AC943"/>
    <mergeCell ref="A946:AC946"/>
    <mergeCell ref="A949:AC949"/>
    <mergeCell ref="A952:AC952"/>
    <mergeCell ref="A955:AC955"/>
    <mergeCell ref="A958:AC958"/>
    <mergeCell ref="A961:AC961"/>
    <mergeCell ref="A964:AC964"/>
    <mergeCell ref="A238:AC238"/>
    <mergeCell ref="A245:AC245"/>
    <mergeCell ref="A252:AC252"/>
    <mergeCell ref="A257:I257"/>
    <mergeCell ref="A202:I202"/>
    <mergeCell ref="A206:AC206"/>
    <mergeCell ref="A351:AC351"/>
    <mergeCell ref="A357:I357"/>
    <mergeCell ref="A311:AC311"/>
    <mergeCell ref="A317:AC317"/>
    <mergeCell ref="A320:I320"/>
    <mergeCell ref="A323:AC323"/>
    <mergeCell ref="A183:AC183"/>
    <mergeCell ref="A190:AC190"/>
    <mergeCell ref="A197:AC197"/>
    <mergeCell ref="A149:AC149"/>
    <mergeCell ref="A157:AC157"/>
    <mergeCell ref="G161:I161"/>
    <mergeCell ref="A165:AC165"/>
    <mergeCell ref="A171:AC171"/>
    <mergeCell ref="A230:AC230"/>
    <mergeCell ref="A200:I200"/>
    <mergeCell ref="A56:AC56"/>
    <mergeCell ref="A62:AC62"/>
    <mergeCell ref="A71:AC71"/>
    <mergeCell ref="A141:AC141"/>
    <mergeCell ref="G144:I144"/>
    <mergeCell ref="A177:AC177"/>
    <mergeCell ref="A633:AC633"/>
    <mergeCell ref="A655:AC655"/>
    <mergeCell ref="A660:AC660"/>
    <mergeCell ref="A211:AC211"/>
    <mergeCell ref="A217:AC217"/>
    <mergeCell ref="A225:AC225"/>
    <mergeCell ref="A254:I254"/>
    <mergeCell ref="A286:I286"/>
    <mergeCell ref="A289:AC289"/>
    <mergeCell ref="A295:AC295"/>
    <mergeCell ref="A306:AC306"/>
    <mergeCell ref="A262:AC262"/>
    <mergeCell ref="A272:AC272"/>
    <mergeCell ref="A277:AC277"/>
    <mergeCell ref="A283:AC283"/>
    <mergeCell ref="A285:I285"/>
    <mergeCell ref="A339:AC339"/>
    <mergeCell ref="A344:AC344"/>
    <mergeCell ref="A2:AB2"/>
    <mergeCell ref="A4:A8"/>
    <mergeCell ref="B4:B8"/>
    <mergeCell ref="C4:C8"/>
    <mergeCell ref="D4:D8"/>
    <mergeCell ref="E4:E8"/>
    <mergeCell ref="F4:F8"/>
    <mergeCell ref="G4:L4"/>
    <mergeCell ref="M4:W4"/>
    <mergeCell ref="X4:X8"/>
    <mergeCell ref="Y4:Y8"/>
    <mergeCell ref="AA4:AA8"/>
    <mergeCell ref="G5:I5"/>
    <mergeCell ref="L5:L8"/>
    <mergeCell ref="M5:M8"/>
    <mergeCell ref="N5:N8"/>
    <mergeCell ref="P5:P8"/>
    <mergeCell ref="R5:R8"/>
    <mergeCell ref="T5:V5"/>
    <mergeCell ref="G6:G8"/>
    <mergeCell ref="H6:H8"/>
    <mergeCell ref="I6:I8"/>
    <mergeCell ref="T6:U6"/>
    <mergeCell ref="T7:U7"/>
    <mergeCell ref="T8:U8"/>
    <mergeCell ref="A121:AC121"/>
    <mergeCell ref="A127:AC127"/>
    <mergeCell ref="A134:AC134"/>
    <mergeCell ref="A100:AC100"/>
    <mergeCell ref="A106:AC106"/>
    <mergeCell ref="A110:I110"/>
    <mergeCell ref="A114:AC114"/>
    <mergeCell ref="A117:I117"/>
    <mergeCell ref="A17:AC17"/>
    <mergeCell ref="A27:AC27"/>
    <mergeCell ref="A32:AC32"/>
    <mergeCell ref="A9:AC9"/>
    <mergeCell ref="A40:AC40"/>
    <mergeCell ref="A43:I43"/>
    <mergeCell ref="A44:I44"/>
    <mergeCell ref="A46:I46"/>
    <mergeCell ref="A49:I49"/>
    <mergeCell ref="A77:AC77"/>
    <mergeCell ref="A82:AC82"/>
    <mergeCell ref="A87:AC87"/>
    <mergeCell ref="A94:AC94"/>
    <mergeCell ref="A51:I51"/>
    <mergeCell ref="A53:I53"/>
    <mergeCell ref="A476:AC476"/>
    <mergeCell ref="A482:AC482"/>
    <mergeCell ref="A487:AC487"/>
    <mergeCell ref="A328:AC328"/>
    <mergeCell ref="A379:I379"/>
    <mergeCell ref="A376:I376"/>
    <mergeCell ref="A383:AC383"/>
    <mergeCell ref="A388:AC388"/>
    <mergeCell ref="A396:AC396"/>
    <mergeCell ref="A358:I358"/>
    <mergeCell ref="A360:I360"/>
    <mergeCell ref="A372:AC372"/>
    <mergeCell ref="A374:I374"/>
    <mergeCell ref="A375:I375"/>
    <mergeCell ref="A405:AC405"/>
    <mergeCell ref="A416:AC416"/>
    <mergeCell ref="A422:I422"/>
    <mergeCell ref="A424:AC424"/>
    <mergeCell ref="A427:AC427"/>
    <mergeCell ref="A451:AC451"/>
    <mergeCell ref="A458:AC458"/>
    <mergeCell ref="A464:AC464"/>
    <mergeCell ref="A470:AC470"/>
    <mergeCell ref="A432:AC432"/>
    <mergeCell ref="A581:AC581"/>
    <mergeCell ref="A567:AC567"/>
    <mergeCell ref="A537:AC537"/>
    <mergeCell ref="A541:I541"/>
    <mergeCell ref="A544:AC544"/>
    <mergeCell ref="A552:AC552"/>
    <mergeCell ref="A557:AC557"/>
    <mergeCell ref="A560:I560"/>
    <mergeCell ref="A563:I563"/>
    <mergeCell ref="A564:I564"/>
    <mergeCell ref="A565:I565"/>
    <mergeCell ref="A494:AC494"/>
    <mergeCell ref="A499:AC499"/>
    <mergeCell ref="A503:XFD503"/>
    <mergeCell ref="A508:AC508"/>
    <mergeCell ref="A514:AC514"/>
    <mergeCell ref="A519:AC519"/>
    <mergeCell ref="A523:AC523"/>
    <mergeCell ref="A528:I528"/>
    <mergeCell ref="A531:AC531"/>
    <mergeCell ref="A438:AC438"/>
    <mergeCell ref="A445:AC445"/>
    <mergeCell ref="A749:I749"/>
    <mergeCell ref="A751:I751"/>
    <mergeCell ref="A752:I752"/>
    <mergeCell ref="A753:I753"/>
    <mergeCell ref="A754:I754"/>
    <mergeCell ref="A966:AC966"/>
    <mergeCell ref="A968:AC968"/>
    <mergeCell ref="A588:I588"/>
    <mergeCell ref="A591:AC591"/>
    <mergeCell ref="A596:AC596"/>
    <mergeCell ref="A603:AC603"/>
    <mergeCell ref="A611:AC611"/>
    <mergeCell ref="A617:AC617"/>
    <mergeCell ref="A622:AC622"/>
    <mergeCell ref="A626:AC626"/>
    <mergeCell ref="A663:I663"/>
    <mergeCell ref="A665:AC665"/>
    <mergeCell ref="A671:AC671"/>
    <mergeCell ref="A675:I675"/>
    <mergeCell ref="A677:I677"/>
    <mergeCell ref="A678:I678"/>
    <mergeCell ref="A640:AC640"/>
    <mergeCell ref="A683:AC683"/>
    <mergeCell ref="A859:AC859"/>
    <mergeCell ref="A689:AC689"/>
    <mergeCell ref="A709:AC709"/>
    <mergeCell ref="A695:AC695"/>
    <mergeCell ref="A702:AC702"/>
    <mergeCell ref="A729:AC729"/>
    <mergeCell ref="A737:AC737"/>
    <mergeCell ref="A745:AC745"/>
    <mergeCell ref="A747:I747"/>
    <mergeCell ref="A748:I748"/>
    <mergeCell ref="A755:I755"/>
    <mergeCell ref="A756:I756"/>
    <mergeCell ref="A757:AC757"/>
    <mergeCell ref="A771:AC771"/>
    <mergeCell ref="A1349:AC1349"/>
    <mergeCell ref="A1258:I1258"/>
    <mergeCell ref="A1260:I1260"/>
    <mergeCell ref="A1261:I1261"/>
    <mergeCell ref="A1264:AC1264"/>
    <mergeCell ref="A1270:I1270"/>
    <mergeCell ref="A773:H773"/>
    <mergeCell ref="A779:AC779"/>
    <mergeCell ref="A785:AC785"/>
    <mergeCell ref="A862:AC862"/>
    <mergeCell ref="A865:AC865"/>
    <mergeCell ref="A793:AC793"/>
    <mergeCell ref="A797:I797"/>
    <mergeCell ref="A799:I799"/>
    <mergeCell ref="A803:AC803"/>
    <mergeCell ref="A814:AC814"/>
    <mergeCell ref="A819:AC819"/>
    <mergeCell ref="A826:AC826"/>
    <mergeCell ref="A836:AC836"/>
    <mergeCell ref="A843:AC843"/>
    <mergeCell ref="A846:AC846"/>
    <mergeCell ref="A849:AC849"/>
    <mergeCell ref="A856:AC856"/>
    <mergeCell ref="A1058:AC1058"/>
  </mergeCells>
  <pageMargins left="0.44" right="0.23622047244094491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1" sqref="E21"/>
    </sheetView>
  </sheetViews>
  <sheetFormatPr defaultRowHeight="14.25" x14ac:dyDescent="0.2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AdminPDC</cp:lastModifiedBy>
  <cp:lastPrinted>2023-03-29T02:44:58Z</cp:lastPrinted>
  <dcterms:created xsi:type="dcterms:W3CDTF">2020-06-19T02:28:04Z</dcterms:created>
  <dcterms:modified xsi:type="dcterms:W3CDTF">2023-03-29T02:57:00Z</dcterms:modified>
</cp:coreProperties>
</file>