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X981" i="1" l="1"/>
  <c r="AA981" i="1" s="1"/>
  <c r="AC981" i="1" s="1"/>
  <c r="W981" i="1"/>
  <c r="W980" i="1"/>
  <c r="V982" i="1"/>
  <c r="W982" i="1" s="1"/>
  <c r="V981" i="1"/>
  <c r="V980" i="1"/>
  <c r="L983" i="1"/>
  <c r="X983" i="1" s="1"/>
  <c r="AA983" i="1" s="1"/>
  <c r="AC983" i="1" s="1"/>
  <c r="L982" i="1"/>
  <c r="X982" i="1" s="1"/>
  <c r="AA982" i="1" s="1"/>
  <c r="AC982" i="1" s="1"/>
  <c r="L981" i="1"/>
  <c r="L980" i="1"/>
  <c r="X980" i="1" l="1"/>
  <c r="AA980" i="1" s="1"/>
  <c r="AC980" i="1" s="1"/>
  <c r="J979" i="1"/>
  <c r="L979" i="1" s="1"/>
  <c r="V975" i="1" l="1"/>
  <c r="W975" i="1" s="1"/>
  <c r="L976" i="1"/>
  <c r="X976" i="1" s="1"/>
  <c r="AA976" i="1" s="1"/>
  <c r="L975" i="1"/>
  <c r="J974" i="1"/>
  <c r="L974" i="1" s="1"/>
  <c r="X975" i="1" l="1"/>
  <c r="AA975" i="1" s="1"/>
  <c r="AC975" i="1" s="1"/>
  <c r="V970" i="1"/>
  <c r="W970" i="1" s="1"/>
  <c r="V969" i="1"/>
  <c r="W969" i="1" s="1"/>
  <c r="V968" i="1"/>
  <c r="W968" i="1" s="1"/>
  <c r="X968" i="1" s="1"/>
  <c r="AA968" i="1" s="1"/>
  <c r="AC968" i="1" s="1"/>
  <c r="V967" i="1"/>
  <c r="W967" i="1" s="1"/>
  <c r="X967" i="1" s="1"/>
  <c r="AA967" i="1" s="1"/>
  <c r="AC967" i="1" s="1"/>
  <c r="V966" i="1"/>
  <c r="W966" i="1" s="1"/>
  <c r="L971" i="1"/>
  <c r="X971" i="1" s="1"/>
  <c r="AA971" i="1" s="1"/>
  <c r="L970" i="1"/>
  <c r="L969" i="1"/>
  <c r="L968" i="1"/>
  <c r="L967" i="1"/>
  <c r="J966" i="1"/>
  <c r="L966" i="1" s="1"/>
  <c r="X970" i="1" l="1"/>
  <c r="AA970" i="1" s="1"/>
  <c r="AC970" i="1" s="1"/>
  <c r="X966" i="1"/>
  <c r="AA966" i="1" s="1"/>
  <c r="X969" i="1"/>
  <c r="AA969" i="1" s="1"/>
  <c r="AC969" i="1" s="1"/>
  <c r="L559" i="1"/>
  <c r="X559" i="1" s="1"/>
  <c r="AA559" i="1" s="1"/>
  <c r="V558" i="1"/>
  <c r="W558" i="1" s="1"/>
  <c r="J961" i="1" l="1"/>
  <c r="L961" i="1" s="1"/>
  <c r="X961" i="1" s="1"/>
  <c r="AA961" i="1" s="1"/>
  <c r="AC961" i="1" s="1"/>
  <c r="J959" i="1"/>
  <c r="L959" i="1" s="1"/>
  <c r="X959" i="1" s="1"/>
  <c r="AA959" i="1" s="1"/>
  <c r="AC959" i="1" s="1"/>
  <c r="J957" i="1"/>
  <c r="L957" i="1" s="1"/>
  <c r="X957" i="1" s="1"/>
  <c r="AA957" i="1" s="1"/>
  <c r="AC957" i="1" s="1"/>
  <c r="J955" i="1"/>
  <c r="L955" i="1" s="1"/>
  <c r="X955" i="1" s="1"/>
  <c r="AA955" i="1" s="1"/>
  <c r="AC955" i="1" s="1"/>
  <c r="J953" i="1"/>
  <c r="L953" i="1" s="1"/>
  <c r="X953" i="1" s="1"/>
  <c r="AA953" i="1" s="1"/>
  <c r="AC953" i="1" s="1"/>
  <c r="J950" i="1"/>
  <c r="L950" i="1" s="1"/>
  <c r="X950" i="1" s="1"/>
  <c r="AA950" i="1" s="1"/>
  <c r="AC950" i="1" s="1"/>
  <c r="J948" i="1"/>
  <c r="L948" i="1" s="1"/>
  <c r="X948" i="1" s="1"/>
  <c r="AA948" i="1" s="1"/>
  <c r="AC948" i="1" s="1"/>
  <c r="J947" i="1"/>
  <c r="L947" i="1" s="1"/>
  <c r="X947" i="1" s="1"/>
  <c r="AA947" i="1" s="1"/>
  <c r="AC947" i="1" s="1"/>
  <c r="J944" i="1"/>
  <c r="L944" i="1" s="1"/>
  <c r="X944" i="1" s="1"/>
  <c r="AA944" i="1" s="1"/>
  <c r="AC944" i="1" s="1"/>
  <c r="J943" i="1"/>
  <c r="L943" i="1" s="1"/>
  <c r="X943" i="1" s="1"/>
  <c r="AA943" i="1" s="1"/>
  <c r="AC943" i="1" s="1"/>
  <c r="J942" i="1"/>
  <c r="L942" i="1" s="1"/>
  <c r="X942" i="1" s="1"/>
  <c r="AA942" i="1" s="1"/>
  <c r="AC942" i="1" s="1"/>
  <c r="J941" i="1"/>
  <c r="L941" i="1" s="1"/>
  <c r="X941" i="1" s="1"/>
  <c r="AA941" i="1" s="1"/>
  <c r="AC941" i="1" s="1"/>
  <c r="J938" i="1"/>
  <c r="L938" i="1" s="1"/>
  <c r="X938" i="1" s="1"/>
  <c r="AA938" i="1" s="1"/>
  <c r="AC938" i="1" s="1"/>
  <c r="J935" i="1"/>
  <c r="L935" i="1" s="1"/>
  <c r="X935" i="1" s="1"/>
  <c r="AA935" i="1" s="1"/>
  <c r="AC935" i="1" s="1"/>
  <c r="J932" i="1"/>
  <c r="L932" i="1" s="1"/>
  <c r="X932" i="1" s="1"/>
  <c r="AA932" i="1" s="1"/>
  <c r="AC932" i="1" s="1"/>
  <c r="J929" i="1"/>
  <c r="L929" i="1" s="1"/>
  <c r="X929" i="1" s="1"/>
  <c r="AA929" i="1" s="1"/>
  <c r="AC929" i="1" s="1"/>
  <c r="J926" i="1"/>
  <c r="L926" i="1" s="1"/>
  <c r="X926" i="1" s="1"/>
  <c r="AA926" i="1" s="1"/>
  <c r="AC926" i="1" s="1"/>
  <c r="J910" i="1"/>
  <c r="L910" i="1" s="1"/>
  <c r="X910" i="1" s="1"/>
  <c r="AA910" i="1" s="1"/>
  <c r="AC910" i="1" s="1"/>
  <c r="J909" i="1"/>
  <c r="L909" i="1" s="1"/>
  <c r="X909" i="1" s="1"/>
  <c r="AA909" i="1" s="1"/>
  <c r="AC909" i="1" s="1"/>
  <c r="L907" i="1"/>
  <c r="X907" i="1" s="1"/>
  <c r="AA907" i="1" s="1"/>
  <c r="AC907" i="1" s="1"/>
  <c r="J907" i="1"/>
  <c r="J906" i="1"/>
  <c r="L906" i="1" s="1"/>
  <c r="X906" i="1" s="1"/>
  <c r="AA906" i="1" s="1"/>
  <c r="AC906" i="1" s="1"/>
  <c r="J905" i="1"/>
  <c r="L905" i="1" s="1"/>
  <c r="X905" i="1" s="1"/>
  <c r="AA905" i="1" s="1"/>
  <c r="AC905" i="1" s="1"/>
  <c r="L894" i="1"/>
  <c r="X894" i="1" s="1"/>
  <c r="AA894" i="1" s="1"/>
  <c r="AC894" i="1" s="1"/>
  <c r="J894" i="1"/>
  <c r="J893" i="1"/>
  <c r="L893" i="1" s="1"/>
  <c r="X893" i="1" s="1"/>
  <c r="AA893" i="1" s="1"/>
  <c r="AC893" i="1" s="1"/>
  <c r="J890" i="1"/>
  <c r="L890" i="1" s="1"/>
  <c r="X890" i="1" s="1"/>
  <c r="AA890" i="1" s="1"/>
  <c r="AC890" i="1" s="1"/>
  <c r="L887" i="1"/>
  <c r="X887" i="1" s="1"/>
  <c r="AA887" i="1" s="1"/>
  <c r="AC887" i="1" s="1"/>
  <c r="J887" i="1"/>
  <c r="J884" i="1"/>
  <c r="L884" i="1" s="1"/>
  <c r="X884" i="1" s="1"/>
  <c r="AA884" i="1" s="1"/>
  <c r="AC884" i="1" s="1"/>
  <c r="J866" i="1"/>
  <c r="L866" i="1" s="1"/>
  <c r="X866" i="1" s="1"/>
  <c r="AA866" i="1" s="1"/>
  <c r="AC866" i="1" s="1"/>
  <c r="J863" i="1"/>
  <c r="L863" i="1" s="1"/>
  <c r="X863" i="1" s="1"/>
  <c r="AA863" i="1" s="1"/>
  <c r="AC863" i="1" s="1"/>
  <c r="J848" i="1"/>
  <c r="L848" i="1" s="1"/>
  <c r="X848" i="1" s="1"/>
  <c r="AA848" i="1" s="1"/>
  <c r="AC848" i="1" s="1"/>
  <c r="J845" i="1"/>
  <c r="L845" i="1" s="1"/>
  <c r="X845" i="1" s="1"/>
  <c r="AA845" i="1" s="1"/>
  <c r="AC845" i="1" s="1"/>
  <c r="J842" i="1"/>
  <c r="L842" i="1" s="1"/>
  <c r="X842" i="1" s="1"/>
  <c r="AA842" i="1" s="1"/>
  <c r="AC842" i="1" s="1"/>
  <c r="J835" i="1"/>
  <c r="L835" i="1" s="1"/>
  <c r="X835" i="1" s="1"/>
  <c r="AA835" i="1" s="1"/>
  <c r="AC835" i="1" s="1"/>
  <c r="L832" i="1"/>
  <c r="X832" i="1" s="1"/>
  <c r="AA832" i="1" s="1"/>
  <c r="AC832" i="1" s="1"/>
  <c r="J832" i="1"/>
  <c r="J829" i="1"/>
  <c r="L829" i="1" s="1"/>
  <c r="X829" i="1" s="1"/>
  <c r="AA829" i="1" s="1"/>
  <c r="AC829" i="1" s="1"/>
  <c r="X827" i="1"/>
  <c r="J826" i="1"/>
  <c r="L826" i="1" s="1"/>
  <c r="X826" i="1" s="1"/>
  <c r="AA826" i="1" s="1"/>
  <c r="AC826" i="1" s="1"/>
  <c r="J825" i="1"/>
  <c r="L825" i="1" s="1"/>
  <c r="X825" i="1" s="1"/>
  <c r="AA825" i="1" s="1"/>
  <c r="AC825" i="1" s="1"/>
  <c r="J824" i="1"/>
  <c r="L824" i="1" s="1"/>
  <c r="X824" i="1" s="1"/>
  <c r="AA824" i="1" s="1"/>
  <c r="AC824" i="1" s="1"/>
  <c r="J823" i="1"/>
  <c r="L823" i="1" s="1"/>
  <c r="X823" i="1" s="1"/>
  <c r="AA823" i="1" s="1"/>
  <c r="AC823" i="1" s="1"/>
  <c r="J822" i="1"/>
  <c r="L822" i="1" s="1"/>
  <c r="X822" i="1" s="1"/>
  <c r="AA822" i="1" s="1"/>
  <c r="AC822" i="1" s="1"/>
  <c r="V814" i="1" l="1"/>
  <c r="W814" i="1" s="1"/>
  <c r="V813" i="1"/>
  <c r="W813" i="1" s="1"/>
  <c r="L815" i="1"/>
  <c r="X815" i="1" s="1"/>
  <c r="AA815" i="1" s="1"/>
  <c r="AC815" i="1" s="1"/>
  <c r="L814" i="1"/>
  <c r="L813" i="1"/>
  <c r="J812" i="1"/>
  <c r="L812" i="1" s="1"/>
  <c r="V809" i="1"/>
  <c r="W809" i="1" s="1"/>
  <c r="V808" i="1"/>
  <c r="W808" i="1" s="1"/>
  <c r="L810" i="1"/>
  <c r="X810" i="1" s="1"/>
  <c r="AA810" i="1" s="1"/>
  <c r="L809" i="1"/>
  <c r="L808" i="1"/>
  <c r="J807" i="1"/>
  <c r="L807" i="1" s="1"/>
  <c r="X805" i="1"/>
  <c r="AA805" i="1" s="1"/>
  <c r="V804" i="1"/>
  <c r="W804" i="1" s="1"/>
  <c r="V803" i="1"/>
  <c r="W803" i="1" s="1"/>
  <c r="L805" i="1"/>
  <c r="L804" i="1"/>
  <c r="L803" i="1"/>
  <c r="L802" i="1"/>
  <c r="J802" i="1"/>
  <c r="W792" i="1"/>
  <c r="X792" i="1" s="1"/>
  <c r="AA792" i="1" s="1"/>
  <c r="AC792" i="1" s="1"/>
  <c r="V796" i="1"/>
  <c r="W796" i="1" s="1"/>
  <c r="V795" i="1"/>
  <c r="W795" i="1" s="1"/>
  <c r="V794" i="1"/>
  <c r="W794" i="1" s="1"/>
  <c r="V793" i="1"/>
  <c r="W793" i="1" s="1"/>
  <c r="V792" i="1"/>
  <c r="L797" i="1"/>
  <c r="X797" i="1" s="1"/>
  <c r="AA797" i="1" s="1"/>
  <c r="L796" i="1"/>
  <c r="L795" i="1"/>
  <c r="L794" i="1"/>
  <c r="L793" i="1"/>
  <c r="L792" i="1"/>
  <c r="L791" i="1"/>
  <c r="J791" i="1"/>
  <c r="V788" i="1"/>
  <c r="W788" i="1" s="1"/>
  <c r="V787" i="1"/>
  <c r="W787" i="1" s="1"/>
  <c r="V786" i="1"/>
  <c r="W786" i="1" s="1"/>
  <c r="V785" i="1"/>
  <c r="W785" i="1" s="1"/>
  <c r="V784" i="1"/>
  <c r="W784" i="1" s="1"/>
  <c r="V783" i="1"/>
  <c r="W783" i="1" s="1"/>
  <c r="L789" i="1"/>
  <c r="X789" i="1" s="1"/>
  <c r="AA789" i="1" s="1"/>
  <c r="L788" i="1"/>
  <c r="L787" i="1"/>
  <c r="L786" i="1"/>
  <c r="L785" i="1"/>
  <c r="L784" i="1"/>
  <c r="L783" i="1"/>
  <c r="J782" i="1"/>
  <c r="L782" i="1" s="1"/>
  <c r="V778" i="1"/>
  <c r="W778" i="1" s="1"/>
  <c r="V777" i="1"/>
  <c r="W777" i="1" s="1"/>
  <c r="X777" i="1" s="1"/>
  <c r="AA777" i="1" s="1"/>
  <c r="AC777" i="1" s="1"/>
  <c r="V776" i="1"/>
  <c r="W776" i="1" s="1"/>
  <c r="V775" i="1"/>
  <c r="W775" i="1" s="1"/>
  <c r="X775" i="1" s="1"/>
  <c r="AA775" i="1" s="1"/>
  <c r="AC775" i="1" s="1"/>
  <c r="L779" i="1"/>
  <c r="X779" i="1" s="1"/>
  <c r="AA779" i="1" s="1"/>
  <c r="AC779" i="1" s="1"/>
  <c r="L778" i="1"/>
  <c r="L777" i="1"/>
  <c r="L776" i="1"/>
  <c r="L775" i="1"/>
  <c r="L774" i="1"/>
  <c r="J774" i="1"/>
  <c r="X783" i="1" l="1"/>
  <c r="AA783" i="1" s="1"/>
  <c r="AC783" i="1" s="1"/>
  <c r="X784" i="1"/>
  <c r="AA784" i="1" s="1"/>
  <c r="AC784" i="1" s="1"/>
  <c r="X788" i="1"/>
  <c r="AA788" i="1" s="1"/>
  <c r="AC788" i="1" s="1"/>
  <c r="X794" i="1"/>
  <c r="AA794" i="1" s="1"/>
  <c r="AC794" i="1" s="1"/>
  <c r="X813" i="1"/>
  <c r="AA813" i="1" s="1"/>
  <c r="AC813" i="1" s="1"/>
  <c r="X795" i="1"/>
  <c r="AA795" i="1" s="1"/>
  <c r="AC795" i="1" s="1"/>
  <c r="X786" i="1"/>
  <c r="AA786" i="1" s="1"/>
  <c r="AC786" i="1" s="1"/>
  <c r="X803" i="1"/>
  <c r="AA803" i="1" s="1"/>
  <c r="AC803" i="1" s="1"/>
  <c r="X808" i="1"/>
  <c r="AA808" i="1" s="1"/>
  <c r="AC808" i="1" s="1"/>
  <c r="X809" i="1"/>
  <c r="AA809" i="1" s="1"/>
  <c r="AC809" i="1" s="1"/>
  <c r="X814" i="1"/>
  <c r="AA814" i="1" s="1"/>
  <c r="AC814" i="1" s="1"/>
  <c r="X793" i="1"/>
  <c r="AA793" i="1" s="1"/>
  <c r="AC793" i="1" s="1"/>
  <c r="X778" i="1"/>
  <c r="AA778" i="1" s="1"/>
  <c r="AC778" i="1" s="1"/>
  <c r="X785" i="1"/>
  <c r="AA785" i="1" s="1"/>
  <c r="AC785" i="1" s="1"/>
  <c r="X804" i="1"/>
  <c r="AA804" i="1" s="1"/>
  <c r="AC804" i="1" s="1"/>
  <c r="X776" i="1"/>
  <c r="AA776" i="1" s="1"/>
  <c r="AC776" i="1" s="1"/>
  <c r="X787" i="1"/>
  <c r="AA787" i="1" s="1"/>
  <c r="AC787" i="1" s="1"/>
  <c r="X796" i="1"/>
  <c r="AA796" i="1" s="1"/>
  <c r="AC796" i="1" s="1"/>
  <c r="V771" i="1"/>
  <c r="W771" i="1" s="1"/>
  <c r="V770" i="1"/>
  <c r="W770" i="1" s="1"/>
  <c r="X770" i="1" s="1"/>
  <c r="AA770" i="1" s="1"/>
  <c r="AC770" i="1" s="1"/>
  <c r="V769" i="1"/>
  <c r="W769" i="1" s="1"/>
  <c r="L772" i="1"/>
  <c r="X772" i="1" s="1"/>
  <c r="AA772" i="1" s="1"/>
  <c r="AC772" i="1" s="1"/>
  <c r="L771" i="1"/>
  <c r="L770" i="1"/>
  <c r="L769" i="1"/>
  <c r="J768" i="1"/>
  <c r="L768" i="1" s="1"/>
  <c r="W763" i="1"/>
  <c r="X763" i="1" s="1"/>
  <c r="AA763" i="1" s="1"/>
  <c r="AC763" i="1" s="1"/>
  <c r="V765" i="1"/>
  <c r="W765" i="1" s="1"/>
  <c r="V764" i="1"/>
  <c r="W764" i="1" s="1"/>
  <c r="V763" i="1"/>
  <c r="L766" i="1"/>
  <c r="X766" i="1" s="1"/>
  <c r="AA766" i="1" s="1"/>
  <c r="L765" i="1"/>
  <c r="L764" i="1"/>
  <c r="L763" i="1"/>
  <c r="J762" i="1"/>
  <c r="L762" i="1" s="1"/>
  <c r="X771" i="1" l="1"/>
  <c r="AA771" i="1" s="1"/>
  <c r="AC771" i="1" s="1"/>
  <c r="X765" i="1"/>
  <c r="AA765" i="1" s="1"/>
  <c r="AC765" i="1" s="1"/>
  <c r="X769" i="1"/>
  <c r="AA769" i="1" s="1"/>
  <c r="AC769" i="1" s="1"/>
  <c r="X764" i="1"/>
  <c r="AA764" i="1" s="1"/>
  <c r="AC764" i="1" s="1"/>
  <c r="X751" i="1"/>
  <c r="V744" i="1" l="1"/>
  <c r="W744" i="1" s="1"/>
  <c r="V743" i="1"/>
  <c r="W743" i="1" s="1"/>
  <c r="V742" i="1"/>
  <c r="W742" i="1" s="1"/>
  <c r="V741" i="1"/>
  <c r="W741" i="1" s="1"/>
  <c r="V739" i="1"/>
  <c r="W739" i="1" s="1"/>
  <c r="V738" i="1"/>
  <c r="W738" i="1" s="1"/>
  <c r="V737" i="1"/>
  <c r="W737" i="1" s="1"/>
  <c r="L745" i="1"/>
  <c r="L744" i="1"/>
  <c r="L743" i="1"/>
  <c r="L742" i="1"/>
  <c r="L741" i="1"/>
  <c r="L739" i="1"/>
  <c r="L738" i="1"/>
  <c r="L737" i="1"/>
  <c r="J736" i="1"/>
  <c r="L736" i="1" s="1"/>
  <c r="V733" i="1"/>
  <c r="W733" i="1" s="1"/>
  <c r="X733" i="1" s="1"/>
  <c r="AA733" i="1" s="1"/>
  <c r="AC733" i="1" s="1"/>
  <c r="V732" i="1"/>
  <c r="W732" i="1" s="1"/>
  <c r="V731" i="1"/>
  <c r="W731" i="1" s="1"/>
  <c r="V730" i="1"/>
  <c r="W730" i="1" s="1"/>
  <c r="V729" i="1"/>
  <c r="W729" i="1" s="1"/>
  <c r="X729" i="1" s="1"/>
  <c r="AA729" i="1" s="1"/>
  <c r="AC729" i="1" s="1"/>
  <c r="L734" i="1"/>
  <c r="X734" i="1" s="1"/>
  <c r="AA734" i="1" s="1"/>
  <c r="AC734" i="1" s="1"/>
  <c r="L733" i="1"/>
  <c r="L732" i="1"/>
  <c r="L731" i="1"/>
  <c r="X731" i="1" s="1"/>
  <c r="AA731" i="1" s="1"/>
  <c r="AC731" i="1" s="1"/>
  <c r="L730" i="1"/>
  <c r="L729" i="1"/>
  <c r="X744" i="1" l="1"/>
  <c r="AA744" i="1" s="1"/>
  <c r="AC744" i="1" s="1"/>
  <c r="X739" i="1"/>
  <c r="AA739" i="1" s="1"/>
  <c r="AC739" i="1" s="1"/>
  <c r="X732" i="1"/>
  <c r="AA732" i="1" s="1"/>
  <c r="AC732" i="1" s="1"/>
  <c r="X738" i="1"/>
  <c r="AA738" i="1" s="1"/>
  <c r="AC738" i="1" s="1"/>
  <c r="X743" i="1"/>
  <c r="AA743" i="1" s="1"/>
  <c r="AC743" i="1" s="1"/>
  <c r="X730" i="1"/>
  <c r="AA730" i="1" s="1"/>
  <c r="AC730" i="1" s="1"/>
  <c r="X741" i="1"/>
  <c r="AA741" i="1" s="1"/>
  <c r="AC741" i="1" s="1"/>
  <c r="X737" i="1"/>
  <c r="AA737" i="1" s="1"/>
  <c r="AC737" i="1" s="1"/>
  <c r="X742" i="1"/>
  <c r="AA742" i="1" s="1"/>
  <c r="AC742" i="1" s="1"/>
  <c r="J728" i="1"/>
  <c r="L728" i="1" s="1"/>
  <c r="V725" i="1"/>
  <c r="W725" i="1" s="1"/>
  <c r="V724" i="1"/>
  <c r="W724" i="1" s="1"/>
  <c r="X724" i="1" s="1"/>
  <c r="AA724" i="1" s="1"/>
  <c r="AC724" i="1" s="1"/>
  <c r="V723" i="1"/>
  <c r="W723" i="1" s="1"/>
  <c r="L726" i="1"/>
  <c r="X726" i="1" s="1"/>
  <c r="AA726" i="1" s="1"/>
  <c r="L725" i="1"/>
  <c r="L724" i="1"/>
  <c r="L723" i="1"/>
  <c r="L722" i="1"/>
  <c r="J722" i="1"/>
  <c r="W696" i="1"/>
  <c r="X696" i="1" s="1"/>
  <c r="AA696" i="1" s="1"/>
  <c r="AC696" i="1" s="1"/>
  <c r="V698" i="1"/>
  <c r="W698" i="1" s="1"/>
  <c r="V697" i="1"/>
  <c r="W697" i="1" s="1"/>
  <c r="V696" i="1"/>
  <c r="L699" i="1"/>
  <c r="X699" i="1" s="1"/>
  <c r="AA699" i="1" s="1"/>
  <c r="AC699" i="1" s="1"/>
  <c r="L698" i="1"/>
  <c r="L697" i="1"/>
  <c r="L696" i="1"/>
  <c r="L695" i="1"/>
  <c r="J695" i="1"/>
  <c r="AA693" i="1"/>
  <c r="V692" i="1"/>
  <c r="W692" i="1" s="1"/>
  <c r="V691" i="1"/>
  <c r="W691" i="1" s="1"/>
  <c r="V690" i="1"/>
  <c r="W690" i="1" s="1"/>
  <c r="V689" i="1"/>
  <c r="W689" i="1" s="1"/>
  <c r="L693" i="1"/>
  <c r="L692" i="1"/>
  <c r="L691" i="1"/>
  <c r="L690" i="1"/>
  <c r="L689" i="1"/>
  <c r="J688" i="1"/>
  <c r="L688" i="1" s="1"/>
  <c r="V705" i="1"/>
  <c r="W705" i="1" s="1"/>
  <c r="V704" i="1"/>
  <c r="W704" i="1" s="1"/>
  <c r="X704" i="1" s="1"/>
  <c r="AA704" i="1" s="1"/>
  <c r="AC704" i="1" s="1"/>
  <c r="V703" i="1"/>
  <c r="W703" i="1" s="1"/>
  <c r="L706" i="1"/>
  <c r="X706" i="1" s="1"/>
  <c r="AA706" i="1" s="1"/>
  <c r="AC706" i="1" s="1"/>
  <c r="L705" i="1"/>
  <c r="L704" i="1"/>
  <c r="L703" i="1"/>
  <c r="J702" i="1"/>
  <c r="L702" i="1" s="1"/>
  <c r="X689" i="1" l="1"/>
  <c r="AA689" i="1" s="1"/>
  <c r="AC689" i="1" s="1"/>
  <c r="X725" i="1"/>
  <c r="AA725" i="1" s="1"/>
  <c r="AC725" i="1" s="1"/>
  <c r="X697" i="1"/>
  <c r="AA697" i="1" s="1"/>
  <c r="AC697" i="1" s="1"/>
  <c r="X703" i="1"/>
  <c r="AA703" i="1" s="1"/>
  <c r="AC703" i="1" s="1"/>
  <c r="X698" i="1"/>
  <c r="AA698" i="1" s="1"/>
  <c r="AC698" i="1" s="1"/>
  <c r="X690" i="1"/>
  <c r="AA690" i="1" s="1"/>
  <c r="AC690" i="1" s="1"/>
  <c r="X692" i="1"/>
  <c r="AA692" i="1" s="1"/>
  <c r="AC692" i="1" s="1"/>
  <c r="X691" i="1"/>
  <c r="AA691" i="1" s="1"/>
  <c r="AC691" i="1" s="1"/>
  <c r="X723" i="1"/>
  <c r="AA723" i="1" s="1"/>
  <c r="AC723" i="1" s="1"/>
  <c r="X705" i="1"/>
  <c r="AA705" i="1" s="1"/>
  <c r="AC705" i="1" s="1"/>
  <c r="V685" i="1"/>
  <c r="W685" i="1" s="1"/>
  <c r="V684" i="1"/>
  <c r="W684" i="1" s="1"/>
  <c r="X684" i="1" s="1"/>
  <c r="AA684" i="1" s="1"/>
  <c r="AC684" i="1" s="1"/>
  <c r="V683" i="1"/>
  <c r="W683" i="1" s="1"/>
  <c r="L684" i="1"/>
  <c r="L686" i="1"/>
  <c r="X686" i="1" s="1"/>
  <c r="AA686" i="1" s="1"/>
  <c r="AC686" i="1" s="1"/>
  <c r="L685" i="1"/>
  <c r="L683" i="1"/>
  <c r="J682" i="1"/>
  <c r="L682" i="1" s="1"/>
  <c r="V678" i="1"/>
  <c r="W678" i="1" s="1"/>
  <c r="X678" i="1" s="1"/>
  <c r="AA678" i="1" s="1"/>
  <c r="AC678" i="1" s="1"/>
  <c r="V677" i="1"/>
  <c r="W677" i="1" s="1"/>
  <c r="L679" i="1"/>
  <c r="X679" i="1" s="1"/>
  <c r="AA679" i="1" s="1"/>
  <c r="AC679" i="1" s="1"/>
  <c r="L678" i="1"/>
  <c r="L677" i="1"/>
  <c r="L676" i="1"/>
  <c r="J676" i="1"/>
  <c r="X674" i="1"/>
  <c r="AA674" i="1" s="1"/>
  <c r="V673" i="1"/>
  <c r="W673" i="1" s="1"/>
  <c r="V672" i="1"/>
  <c r="W672" i="1" s="1"/>
  <c r="V671" i="1"/>
  <c r="W671" i="1" s="1"/>
  <c r="X671" i="1" s="1"/>
  <c r="AA671" i="1" s="1"/>
  <c r="AC671" i="1" s="1"/>
  <c r="V670" i="1"/>
  <c r="W670" i="1" s="1"/>
  <c r="V669" i="1"/>
  <c r="W669" i="1" s="1"/>
  <c r="V668" i="1"/>
  <c r="W668" i="1" s="1"/>
  <c r="X668" i="1" s="1"/>
  <c r="AA668" i="1" s="1"/>
  <c r="AC668" i="1" s="1"/>
  <c r="V667" i="1"/>
  <c r="W667" i="1" s="1"/>
  <c r="L674" i="1"/>
  <c r="L673" i="1"/>
  <c r="L672" i="1"/>
  <c r="X672" i="1" s="1"/>
  <c r="AA672" i="1" s="1"/>
  <c r="AC672" i="1" s="1"/>
  <c r="L671" i="1"/>
  <c r="L670" i="1"/>
  <c r="L669" i="1"/>
  <c r="L668" i="1"/>
  <c r="L667" i="1"/>
  <c r="X667" i="1" s="1"/>
  <c r="AA667" i="1" s="1"/>
  <c r="AC667" i="1" s="1"/>
  <c r="J666" i="1"/>
  <c r="L666" i="1" s="1"/>
  <c r="V662" i="1"/>
  <c r="W662" i="1" s="1"/>
  <c r="L663" i="1"/>
  <c r="X663" i="1" s="1"/>
  <c r="AA663" i="1" s="1"/>
  <c r="AC663" i="1" s="1"/>
  <c r="L662" i="1"/>
  <c r="X677" i="1" l="1"/>
  <c r="AA677" i="1" s="1"/>
  <c r="AC677" i="1" s="1"/>
  <c r="X685" i="1"/>
  <c r="AA685" i="1" s="1"/>
  <c r="AC685" i="1" s="1"/>
  <c r="X662" i="1"/>
  <c r="AA662" i="1" s="1"/>
  <c r="AC662" i="1" s="1"/>
  <c r="X670" i="1"/>
  <c r="AA670" i="1" s="1"/>
  <c r="AC670" i="1" s="1"/>
  <c r="X683" i="1"/>
  <c r="AA683" i="1" s="1"/>
  <c r="AC683" i="1" s="1"/>
  <c r="X673" i="1"/>
  <c r="AA673" i="1" s="1"/>
  <c r="AC673" i="1" s="1"/>
  <c r="X669" i="1"/>
  <c r="AA669" i="1" s="1"/>
  <c r="AC669" i="1" s="1"/>
  <c r="J661" i="1"/>
  <c r="L661" i="1" s="1"/>
  <c r="X659" i="1"/>
  <c r="AA659" i="1" s="1"/>
  <c r="AC659" i="1" s="1"/>
  <c r="V658" i="1"/>
  <c r="W658" i="1" s="1"/>
  <c r="V657" i="1"/>
  <c r="W657" i="1" s="1"/>
  <c r="L659" i="1"/>
  <c r="L658" i="1"/>
  <c r="L657" i="1"/>
  <c r="J656" i="1"/>
  <c r="L656" i="1" s="1"/>
  <c r="X658" i="1" l="1"/>
  <c r="AA658" i="1" s="1"/>
  <c r="AC658" i="1" s="1"/>
  <c r="X657" i="1"/>
  <c r="AA657" i="1" s="1"/>
  <c r="AC657" i="1" s="1"/>
  <c r="L654" i="1"/>
  <c r="X654" i="1" s="1"/>
  <c r="AA654" i="1" s="1"/>
  <c r="V653" i="1"/>
  <c r="W653" i="1" s="1"/>
  <c r="V652" i="1"/>
  <c r="W652" i="1" s="1"/>
  <c r="L653" i="1"/>
  <c r="L652" i="1"/>
  <c r="J651" i="1"/>
  <c r="L651" i="1" s="1"/>
  <c r="X653" i="1" l="1"/>
  <c r="AA653" i="1" s="1"/>
  <c r="AC653" i="1" s="1"/>
  <c r="X652" i="1"/>
  <c r="AA652" i="1" s="1"/>
  <c r="AC652" i="1" s="1"/>
  <c r="X639" i="1"/>
  <c r="AA639" i="1" s="1"/>
  <c r="AC639" i="1" s="1"/>
  <c r="V638" i="1"/>
  <c r="W638" i="1" s="1"/>
  <c r="V637" i="1"/>
  <c r="W637" i="1" s="1"/>
  <c r="L639" i="1"/>
  <c r="L638" i="1"/>
  <c r="L637" i="1"/>
  <c r="L636" i="1"/>
  <c r="J636" i="1"/>
  <c r="V632" i="1"/>
  <c r="W632" i="1" s="1"/>
  <c r="V631" i="1"/>
  <c r="W631" i="1" s="1"/>
  <c r="V630" i="1"/>
  <c r="W630" i="1" s="1"/>
  <c r="V629" i="1"/>
  <c r="W629" i="1" s="1"/>
  <c r="L633" i="1"/>
  <c r="X633" i="1" s="1"/>
  <c r="AA633" i="1" s="1"/>
  <c r="AC633" i="1" s="1"/>
  <c r="L632" i="1"/>
  <c r="L631" i="1"/>
  <c r="L630" i="1"/>
  <c r="L629" i="1"/>
  <c r="X629" i="1" s="1"/>
  <c r="AA629" i="1" s="1"/>
  <c r="AC629" i="1" s="1"/>
  <c r="L628" i="1"/>
  <c r="J628" i="1"/>
  <c r="V625" i="1"/>
  <c r="W625" i="1" s="1"/>
  <c r="V624" i="1"/>
  <c r="W624" i="1" s="1"/>
  <c r="X624" i="1" s="1"/>
  <c r="AA624" i="1" s="1"/>
  <c r="AC624" i="1" s="1"/>
  <c r="V623" i="1"/>
  <c r="W623" i="1" s="1"/>
  <c r="V622" i="1"/>
  <c r="W622" i="1" s="1"/>
  <c r="L626" i="1"/>
  <c r="X626" i="1" s="1"/>
  <c r="AA626" i="1" s="1"/>
  <c r="L625" i="1"/>
  <c r="L624" i="1"/>
  <c r="L623" i="1"/>
  <c r="L622" i="1"/>
  <c r="L621" i="1"/>
  <c r="J621" i="1"/>
  <c r="W613" i="1"/>
  <c r="V614" i="1"/>
  <c r="W614" i="1" s="1"/>
  <c r="V613" i="1"/>
  <c r="L615" i="1"/>
  <c r="X615" i="1" s="1"/>
  <c r="AA615" i="1" s="1"/>
  <c r="AC615" i="1" s="1"/>
  <c r="L614" i="1"/>
  <c r="L613" i="1"/>
  <c r="X613" i="1" s="1"/>
  <c r="AA613" i="1" s="1"/>
  <c r="AC613" i="1" s="1"/>
  <c r="J612" i="1"/>
  <c r="L612" i="1" s="1"/>
  <c r="W608" i="1"/>
  <c r="V609" i="1"/>
  <c r="W609" i="1" s="1"/>
  <c r="X609" i="1" s="1"/>
  <c r="AA609" i="1" s="1"/>
  <c r="AC609" i="1" s="1"/>
  <c r="V608" i="1"/>
  <c r="V607" i="1"/>
  <c r="W607" i="1" s="1"/>
  <c r="L610" i="1"/>
  <c r="X610" i="1" s="1"/>
  <c r="AA610" i="1" s="1"/>
  <c r="AC610" i="1" s="1"/>
  <c r="L609" i="1"/>
  <c r="L608" i="1"/>
  <c r="L607" i="1"/>
  <c r="X607" i="1" s="1"/>
  <c r="AA607" i="1" s="1"/>
  <c r="AC607" i="1" s="1"/>
  <c r="J606" i="1"/>
  <c r="L606" i="1" s="1"/>
  <c r="V603" i="1"/>
  <c r="W603" i="1" s="1"/>
  <c r="V602" i="1"/>
  <c r="W602" i="1" s="1"/>
  <c r="V601" i="1"/>
  <c r="W601" i="1" s="1"/>
  <c r="V600" i="1"/>
  <c r="W600" i="1" s="1"/>
  <c r="V599" i="1"/>
  <c r="W599" i="1" s="1"/>
  <c r="X608" i="1" l="1"/>
  <c r="AA608" i="1" s="1"/>
  <c r="AC608" i="1" s="1"/>
  <c r="X625" i="1"/>
  <c r="AA625" i="1" s="1"/>
  <c r="AC625" i="1" s="1"/>
  <c r="X637" i="1"/>
  <c r="AA637" i="1" s="1"/>
  <c r="AC637" i="1" s="1"/>
  <c r="X638" i="1"/>
  <c r="AA638" i="1" s="1"/>
  <c r="AC638" i="1" s="1"/>
  <c r="X623" i="1"/>
  <c r="AA623" i="1" s="1"/>
  <c r="AC623" i="1" s="1"/>
  <c r="X631" i="1"/>
  <c r="AA631" i="1" s="1"/>
  <c r="AC631" i="1" s="1"/>
  <c r="X630" i="1"/>
  <c r="AA630" i="1" s="1"/>
  <c r="AC630" i="1" s="1"/>
  <c r="X632" i="1"/>
  <c r="AA632" i="1" s="1"/>
  <c r="AC632" i="1" s="1"/>
  <c r="X622" i="1"/>
  <c r="AA622" i="1" s="1"/>
  <c r="AC622" i="1" s="1"/>
  <c r="X614" i="1"/>
  <c r="AA614" i="1" s="1"/>
  <c r="AC614" i="1" s="1"/>
  <c r="L604" i="1"/>
  <c r="X604" i="1" s="1"/>
  <c r="AA604" i="1" s="1"/>
  <c r="AC604" i="1" s="1"/>
  <c r="L603" i="1"/>
  <c r="X603" i="1" s="1"/>
  <c r="AA603" i="1" s="1"/>
  <c r="AC603" i="1" s="1"/>
  <c r="L602" i="1"/>
  <c r="X602" i="1" s="1"/>
  <c r="AA602" i="1" s="1"/>
  <c r="AC602" i="1" s="1"/>
  <c r="L601" i="1"/>
  <c r="X601" i="1" s="1"/>
  <c r="AA601" i="1" s="1"/>
  <c r="AC601" i="1" s="1"/>
  <c r="L600" i="1"/>
  <c r="X600" i="1" s="1"/>
  <c r="AA600" i="1" s="1"/>
  <c r="AC600" i="1" s="1"/>
  <c r="L599" i="1"/>
  <c r="X599" i="1" s="1"/>
  <c r="AA599" i="1" s="1"/>
  <c r="AC599" i="1" s="1"/>
  <c r="J598" i="1"/>
  <c r="L598" i="1" s="1"/>
  <c r="W595" i="1"/>
  <c r="V595" i="1"/>
  <c r="V594" i="1"/>
  <c r="W594" i="1" s="1"/>
  <c r="X594" i="1" s="1"/>
  <c r="AA594" i="1" s="1"/>
  <c r="AC594" i="1" s="1"/>
  <c r="V593" i="1"/>
  <c r="W593" i="1" s="1"/>
  <c r="V592" i="1"/>
  <c r="W592" i="1" s="1"/>
  <c r="X592" i="1" s="1"/>
  <c r="AA592" i="1" s="1"/>
  <c r="AC592" i="1" s="1"/>
  <c r="L596" i="1"/>
  <c r="X596" i="1" s="1"/>
  <c r="AA596" i="1" s="1"/>
  <c r="AC596" i="1" s="1"/>
  <c r="L595" i="1"/>
  <c r="X595" i="1" s="1"/>
  <c r="AA595" i="1" s="1"/>
  <c r="AC595" i="1" s="1"/>
  <c r="L594" i="1"/>
  <c r="L593" i="1"/>
  <c r="L592" i="1"/>
  <c r="L591" i="1"/>
  <c r="J591" i="1"/>
  <c r="W587" i="1"/>
  <c r="V588" i="1"/>
  <c r="W588" i="1" s="1"/>
  <c r="V587" i="1"/>
  <c r="L589" i="1"/>
  <c r="X589" i="1" s="1"/>
  <c r="AA589" i="1" s="1"/>
  <c r="AC589" i="1" s="1"/>
  <c r="L588" i="1"/>
  <c r="L587" i="1"/>
  <c r="X587" i="1" s="1"/>
  <c r="AA587" i="1" s="1"/>
  <c r="AC587" i="1" s="1"/>
  <c r="J586" i="1"/>
  <c r="L586" i="1" s="1"/>
  <c r="V584" i="1"/>
  <c r="W584" i="1" s="1"/>
  <c r="V583" i="1"/>
  <c r="W583" i="1" s="1"/>
  <c r="V582" i="1"/>
  <c r="W582" i="1" s="1"/>
  <c r="V581" i="1"/>
  <c r="W581" i="1" s="1"/>
  <c r="V580" i="1"/>
  <c r="W580" i="1" s="1"/>
  <c r="V579" i="1"/>
  <c r="W579" i="1" s="1"/>
  <c r="V578" i="1"/>
  <c r="W578" i="1" s="1"/>
  <c r="V577" i="1"/>
  <c r="W577" i="1" s="1"/>
  <c r="L584" i="1"/>
  <c r="L583" i="1"/>
  <c r="L582" i="1"/>
  <c r="L581" i="1"/>
  <c r="L580" i="1"/>
  <c r="L579" i="1"/>
  <c r="L578" i="1"/>
  <c r="L577" i="1"/>
  <c r="X593" i="1" l="1"/>
  <c r="AA593" i="1" s="1"/>
  <c r="AC593" i="1" s="1"/>
  <c r="X579" i="1"/>
  <c r="AA579" i="1" s="1"/>
  <c r="AC579" i="1" s="1"/>
  <c r="X583" i="1"/>
  <c r="AA583" i="1" s="1"/>
  <c r="AC583" i="1" s="1"/>
  <c r="X588" i="1"/>
  <c r="AA588" i="1" s="1"/>
  <c r="AC588" i="1" s="1"/>
  <c r="X580" i="1"/>
  <c r="AA580" i="1" s="1"/>
  <c r="AC580" i="1" s="1"/>
  <c r="X577" i="1"/>
  <c r="AA577" i="1" s="1"/>
  <c r="AC577" i="1" s="1"/>
  <c r="X584" i="1"/>
  <c r="AA584" i="1" s="1"/>
  <c r="AC584" i="1" s="1"/>
  <c r="X581" i="1"/>
  <c r="AA581" i="1" s="1"/>
  <c r="AC581" i="1" s="1"/>
  <c r="X578" i="1"/>
  <c r="AA578" i="1" s="1"/>
  <c r="AC578" i="1" s="1"/>
  <c r="X582" i="1"/>
  <c r="AA582" i="1" s="1"/>
  <c r="AC582" i="1" s="1"/>
  <c r="J576" i="1"/>
  <c r="L576" i="1" s="1"/>
  <c r="W565" i="1" l="1"/>
  <c r="V566" i="1"/>
  <c r="W566" i="1" s="1"/>
  <c r="V565" i="1"/>
  <c r="V564" i="1"/>
  <c r="W564" i="1" s="1"/>
  <c r="X564" i="1" s="1"/>
  <c r="AA564" i="1" s="1"/>
  <c r="AC564" i="1" s="1"/>
  <c r="V563" i="1"/>
  <c r="W563" i="1" s="1"/>
  <c r="V562" i="1"/>
  <c r="W562" i="1" s="1"/>
  <c r="X562" i="1" s="1"/>
  <c r="AA562" i="1" s="1"/>
  <c r="AC562" i="1" s="1"/>
  <c r="L567" i="1"/>
  <c r="X567" i="1" s="1"/>
  <c r="AA567" i="1" s="1"/>
  <c r="AC567" i="1" s="1"/>
  <c r="L566" i="1"/>
  <c r="L565" i="1"/>
  <c r="L564" i="1"/>
  <c r="L563" i="1"/>
  <c r="X563" i="1" s="1"/>
  <c r="AA563" i="1" s="1"/>
  <c r="AC563" i="1" s="1"/>
  <c r="L562" i="1"/>
  <c r="J561" i="1"/>
  <c r="L561" i="1" s="1"/>
  <c r="V557" i="1"/>
  <c r="W557" i="1" s="1"/>
  <c r="V556" i="1"/>
  <c r="W556" i="1" s="1"/>
  <c r="X556" i="1" s="1"/>
  <c r="AA556" i="1" s="1"/>
  <c r="AC556" i="1" s="1"/>
  <c r="V555" i="1"/>
  <c r="W555" i="1" s="1"/>
  <c r="V554" i="1"/>
  <c r="W554" i="1" s="1"/>
  <c r="V553" i="1"/>
  <c r="W553" i="1" s="1"/>
  <c r="V552" i="1"/>
  <c r="W552" i="1" s="1"/>
  <c r="X552" i="1" s="1"/>
  <c r="AA552" i="1" s="1"/>
  <c r="AC552" i="1" s="1"/>
  <c r="L558" i="1"/>
  <c r="X558" i="1" s="1"/>
  <c r="AA558" i="1" s="1"/>
  <c r="AC558" i="1" s="1"/>
  <c r="L557" i="1"/>
  <c r="L556" i="1"/>
  <c r="L555" i="1"/>
  <c r="L554" i="1"/>
  <c r="L553" i="1"/>
  <c r="L552" i="1"/>
  <c r="L551" i="1"/>
  <c r="J551" i="1"/>
  <c r="V548" i="1"/>
  <c r="W548" i="1" s="1"/>
  <c r="X548" i="1" s="1"/>
  <c r="AA548" i="1" s="1"/>
  <c r="AC548" i="1" s="1"/>
  <c r="V547" i="1"/>
  <c r="W547" i="1" s="1"/>
  <c r="X547" i="1" s="1"/>
  <c r="AA547" i="1" s="1"/>
  <c r="AC547" i="1" s="1"/>
  <c r="L549" i="1"/>
  <c r="X549" i="1" s="1"/>
  <c r="AA549" i="1" s="1"/>
  <c r="L548" i="1"/>
  <c r="L547" i="1"/>
  <c r="X553" i="1" l="1"/>
  <c r="AA553" i="1" s="1"/>
  <c r="AC553" i="1" s="1"/>
  <c r="X557" i="1"/>
  <c r="AA557" i="1" s="1"/>
  <c r="AC557" i="1" s="1"/>
  <c r="X566" i="1"/>
  <c r="AA566" i="1" s="1"/>
  <c r="AC566" i="1" s="1"/>
  <c r="X555" i="1"/>
  <c r="AA555" i="1" s="1"/>
  <c r="AC555" i="1" s="1"/>
  <c r="X565" i="1"/>
  <c r="AA565" i="1" s="1"/>
  <c r="AC565" i="1" s="1"/>
  <c r="X554" i="1"/>
  <c r="AA554" i="1" s="1"/>
  <c r="AC554" i="1" s="1"/>
  <c r="J546" i="1"/>
  <c r="L546" i="1" s="1"/>
  <c r="V540" i="1"/>
  <c r="W540" i="1" s="1"/>
  <c r="X540" i="1" s="1"/>
  <c r="AA540" i="1" s="1"/>
  <c r="AC540" i="1" s="1"/>
  <c r="V539" i="1"/>
  <c r="W539" i="1" s="1"/>
  <c r="L541" i="1"/>
  <c r="X541" i="1" s="1"/>
  <c r="AA541" i="1" s="1"/>
  <c r="L540" i="1"/>
  <c r="L539" i="1"/>
  <c r="J538" i="1"/>
  <c r="L538" i="1" s="1"/>
  <c r="W535" i="1"/>
  <c r="X535" i="1" s="1"/>
  <c r="AA535" i="1" s="1"/>
  <c r="AC535" i="1" s="1"/>
  <c r="V535" i="1"/>
  <c r="V534" i="1"/>
  <c r="W534" i="1" s="1"/>
  <c r="V533" i="1"/>
  <c r="W533" i="1" s="1"/>
  <c r="X533" i="1" s="1"/>
  <c r="AA533" i="1" s="1"/>
  <c r="AC533" i="1" s="1"/>
  <c r="V532" i="1"/>
  <c r="W532" i="1" s="1"/>
  <c r="L536" i="1"/>
  <c r="X536" i="1" s="1"/>
  <c r="AA536" i="1" s="1"/>
  <c r="L535" i="1"/>
  <c r="L534" i="1"/>
  <c r="L533" i="1"/>
  <c r="L532" i="1"/>
  <c r="J531" i="1"/>
  <c r="L531" i="1" s="1"/>
  <c r="X527" i="1"/>
  <c r="AA527" i="1" s="1"/>
  <c r="V526" i="1"/>
  <c r="W526" i="1" s="1"/>
  <c r="V525" i="1"/>
  <c r="W525" i="1" s="1"/>
  <c r="L527" i="1"/>
  <c r="L526" i="1"/>
  <c r="L525" i="1"/>
  <c r="X525" i="1" s="1"/>
  <c r="AA525" i="1" s="1"/>
  <c r="AC525" i="1" s="1"/>
  <c r="L524" i="1"/>
  <c r="J524" i="1"/>
  <c r="W521" i="1"/>
  <c r="V521" i="1"/>
  <c r="V520" i="1"/>
  <c r="W520" i="1" s="1"/>
  <c r="V519" i="1"/>
  <c r="W519" i="1" s="1"/>
  <c r="X519" i="1" s="1"/>
  <c r="AA519" i="1" s="1"/>
  <c r="AC519" i="1" s="1"/>
  <c r="V518" i="1"/>
  <c r="W518" i="1" s="1"/>
  <c r="V517" i="1"/>
  <c r="W517" i="1" s="1"/>
  <c r="L522" i="1"/>
  <c r="L521" i="1"/>
  <c r="X521" i="1" s="1"/>
  <c r="AA521" i="1" s="1"/>
  <c r="AC521" i="1" s="1"/>
  <c r="L520" i="1"/>
  <c r="L519" i="1"/>
  <c r="L518" i="1"/>
  <c r="L517" i="1"/>
  <c r="J516" i="1"/>
  <c r="L516" i="1" s="1"/>
  <c r="V509" i="1"/>
  <c r="W509" i="1" s="1"/>
  <c r="V508" i="1"/>
  <c r="W508" i="1" s="1"/>
  <c r="L510" i="1"/>
  <c r="X510" i="1" s="1"/>
  <c r="AA510" i="1" s="1"/>
  <c r="L509" i="1"/>
  <c r="L508" i="1"/>
  <c r="J507" i="1"/>
  <c r="L507" i="1" s="1"/>
  <c r="V504" i="1"/>
  <c r="W504" i="1" s="1"/>
  <c r="V503" i="1"/>
  <c r="W503" i="1" s="1"/>
  <c r="V502" i="1"/>
  <c r="W502" i="1" s="1"/>
  <c r="L505" i="1"/>
  <c r="X505" i="1" s="1"/>
  <c r="AA505" i="1" s="1"/>
  <c r="L504" i="1"/>
  <c r="L503" i="1"/>
  <c r="L502" i="1"/>
  <c r="J501" i="1"/>
  <c r="L501" i="1" s="1"/>
  <c r="V499" i="1"/>
  <c r="W499" i="1" s="1"/>
  <c r="X499" i="1" s="1"/>
  <c r="AA499" i="1" s="1"/>
  <c r="AC499" i="1" s="1"/>
  <c r="V498" i="1"/>
  <c r="W498" i="1" s="1"/>
  <c r="V497" i="1"/>
  <c r="W497" i="1" s="1"/>
  <c r="L499" i="1"/>
  <c r="L498" i="1"/>
  <c r="L497" i="1"/>
  <c r="J496" i="1"/>
  <c r="L496" i="1" s="1"/>
  <c r="W493" i="1"/>
  <c r="V494" i="1"/>
  <c r="W494" i="1" s="1"/>
  <c r="V493" i="1"/>
  <c r="L494" i="1"/>
  <c r="L493" i="1"/>
  <c r="L492" i="1"/>
  <c r="J492" i="1"/>
  <c r="V489" i="1"/>
  <c r="W489" i="1" s="1"/>
  <c r="V488" i="1"/>
  <c r="W488" i="1" s="1"/>
  <c r="L490" i="1"/>
  <c r="X490" i="1" s="1"/>
  <c r="AA490" i="1" s="1"/>
  <c r="AC490" i="1" s="1"/>
  <c r="L489" i="1"/>
  <c r="L488" i="1"/>
  <c r="J487" i="1"/>
  <c r="L487" i="1" s="1"/>
  <c r="X497" i="1" l="1"/>
  <c r="AA497" i="1" s="1"/>
  <c r="AC497" i="1" s="1"/>
  <c r="X508" i="1"/>
  <c r="AA508" i="1" s="1"/>
  <c r="AC508" i="1" s="1"/>
  <c r="X520" i="1"/>
  <c r="AA520" i="1" s="1"/>
  <c r="AC520" i="1" s="1"/>
  <c r="X503" i="1"/>
  <c r="AA503" i="1" s="1"/>
  <c r="AC503" i="1" s="1"/>
  <c r="X534" i="1"/>
  <c r="AA534" i="1" s="1"/>
  <c r="AC534" i="1" s="1"/>
  <c r="X488" i="1"/>
  <c r="AA488" i="1" s="1"/>
  <c r="AC488" i="1" s="1"/>
  <c r="X493" i="1"/>
  <c r="AA493" i="1" s="1"/>
  <c r="AC493" i="1" s="1"/>
  <c r="X526" i="1"/>
  <c r="AA526" i="1" s="1"/>
  <c r="AC526" i="1" s="1"/>
  <c r="X532" i="1"/>
  <c r="AA532" i="1" s="1"/>
  <c r="AC532" i="1" s="1"/>
  <c r="X502" i="1"/>
  <c r="AA502" i="1" s="1"/>
  <c r="AC502" i="1" s="1"/>
  <c r="X494" i="1"/>
  <c r="AA494" i="1" s="1"/>
  <c r="AC494" i="1" s="1"/>
  <c r="X498" i="1"/>
  <c r="AA498" i="1" s="1"/>
  <c r="AC498" i="1" s="1"/>
  <c r="X539" i="1"/>
  <c r="AA539" i="1" s="1"/>
  <c r="AC539" i="1" s="1"/>
  <c r="X504" i="1"/>
  <c r="AA504" i="1" s="1"/>
  <c r="AC504" i="1" s="1"/>
  <c r="X517" i="1"/>
  <c r="AA517" i="1" s="1"/>
  <c r="AC517" i="1" s="1"/>
  <c r="X489" i="1"/>
  <c r="AA489" i="1" s="1"/>
  <c r="AC489" i="1" s="1"/>
  <c r="X509" i="1"/>
  <c r="AA509" i="1" s="1"/>
  <c r="AC509" i="1" s="1"/>
  <c r="X518" i="1"/>
  <c r="AA518" i="1" s="1"/>
  <c r="AC518" i="1" s="1"/>
  <c r="V484" i="1"/>
  <c r="W484" i="1" s="1"/>
  <c r="V483" i="1"/>
  <c r="W483" i="1" s="1"/>
  <c r="V482" i="1"/>
  <c r="W482" i="1" s="1"/>
  <c r="L485" i="1"/>
  <c r="X485" i="1" s="1"/>
  <c r="AA485" i="1" s="1"/>
  <c r="AC485" i="1" s="1"/>
  <c r="L484" i="1"/>
  <c r="L483" i="1"/>
  <c r="L482" i="1"/>
  <c r="J481" i="1"/>
  <c r="L481" i="1" s="1"/>
  <c r="V478" i="1"/>
  <c r="W478" i="1" s="1"/>
  <c r="V477" i="1"/>
  <c r="W477" i="1" s="1"/>
  <c r="L479" i="1"/>
  <c r="X479" i="1" s="1"/>
  <c r="AA479" i="1" s="1"/>
  <c r="AC479" i="1" s="1"/>
  <c r="L478" i="1"/>
  <c r="L477" i="1"/>
  <c r="J476" i="1"/>
  <c r="L476" i="1" s="1"/>
  <c r="V473" i="1"/>
  <c r="W473" i="1" s="1"/>
  <c r="V472" i="1"/>
  <c r="W472" i="1" s="1"/>
  <c r="V471" i="1"/>
  <c r="W471" i="1" s="1"/>
  <c r="L474" i="1"/>
  <c r="X474" i="1" s="1"/>
  <c r="AA474" i="1" s="1"/>
  <c r="AC474" i="1" s="1"/>
  <c r="L473" i="1"/>
  <c r="L472" i="1"/>
  <c r="L471" i="1"/>
  <c r="J470" i="1"/>
  <c r="L470" i="1" s="1"/>
  <c r="V465" i="1"/>
  <c r="W465" i="1" s="1"/>
  <c r="V464" i="1"/>
  <c r="W464" i="1" s="1"/>
  <c r="L466" i="1"/>
  <c r="X466" i="1" s="1"/>
  <c r="AA466" i="1" s="1"/>
  <c r="AC466" i="1" s="1"/>
  <c r="L465" i="1"/>
  <c r="L464" i="1"/>
  <c r="L463" i="1"/>
  <c r="J463" i="1"/>
  <c r="V461" i="1"/>
  <c r="V460" i="1"/>
  <c r="W460" i="1" s="1"/>
  <c r="X460" i="1" s="1"/>
  <c r="AA460" i="1" s="1"/>
  <c r="AC460" i="1" s="1"/>
  <c r="L461" i="1"/>
  <c r="X461" i="1" s="1"/>
  <c r="AA461" i="1" s="1"/>
  <c r="AC461" i="1" s="1"/>
  <c r="L460" i="1"/>
  <c r="J459" i="1"/>
  <c r="L459" i="1" s="1"/>
  <c r="V456" i="1"/>
  <c r="W456" i="1" s="1"/>
  <c r="V455" i="1"/>
  <c r="W455" i="1" s="1"/>
  <c r="V454" i="1"/>
  <c r="W454" i="1" s="1"/>
  <c r="L457" i="1"/>
  <c r="X457" i="1" s="1"/>
  <c r="AA457" i="1" s="1"/>
  <c r="AC457" i="1" s="1"/>
  <c r="L456" i="1"/>
  <c r="L455" i="1"/>
  <c r="L454" i="1"/>
  <c r="J453" i="1"/>
  <c r="L453" i="1" s="1"/>
  <c r="W449" i="1"/>
  <c r="V450" i="1"/>
  <c r="W450" i="1" s="1"/>
  <c r="V449" i="1"/>
  <c r="L451" i="1"/>
  <c r="X451" i="1" s="1"/>
  <c r="AA451" i="1" s="1"/>
  <c r="AC451" i="1" s="1"/>
  <c r="L450" i="1"/>
  <c r="L449" i="1"/>
  <c r="J448" i="1"/>
  <c r="L448" i="1" s="1"/>
  <c r="X483" i="1" l="1"/>
  <c r="AA483" i="1" s="1"/>
  <c r="AC483" i="1" s="1"/>
  <c r="X471" i="1"/>
  <c r="AA471" i="1" s="1"/>
  <c r="AC471" i="1" s="1"/>
  <c r="X478" i="1"/>
  <c r="AA478" i="1" s="1"/>
  <c r="AC478" i="1" s="1"/>
  <c r="X484" i="1"/>
  <c r="AA484" i="1" s="1"/>
  <c r="AC484" i="1" s="1"/>
  <c r="X472" i="1"/>
  <c r="AA472" i="1" s="1"/>
  <c r="AC472" i="1" s="1"/>
  <c r="X449" i="1"/>
  <c r="AA449" i="1" s="1"/>
  <c r="AC449" i="1" s="1"/>
  <c r="X456" i="1"/>
  <c r="AA456" i="1" s="1"/>
  <c r="AC456" i="1" s="1"/>
  <c r="X465" i="1"/>
  <c r="AA465" i="1" s="1"/>
  <c r="AC465" i="1" s="1"/>
  <c r="X473" i="1"/>
  <c r="AA473" i="1" s="1"/>
  <c r="AC473" i="1" s="1"/>
  <c r="X482" i="1"/>
  <c r="AA482" i="1" s="1"/>
  <c r="AC482" i="1" s="1"/>
  <c r="X477" i="1"/>
  <c r="AA477" i="1" s="1"/>
  <c r="AC477" i="1" s="1"/>
  <c r="X450" i="1"/>
  <c r="AA450" i="1" s="1"/>
  <c r="AC450" i="1" s="1"/>
  <c r="X455" i="1"/>
  <c r="AA455" i="1" s="1"/>
  <c r="AC455" i="1" s="1"/>
  <c r="X464" i="1"/>
  <c r="AA464" i="1" s="1"/>
  <c r="AC464" i="1" s="1"/>
  <c r="X454" i="1"/>
  <c r="AA454" i="1" s="1"/>
  <c r="AC454" i="1" s="1"/>
  <c r="V445" i="1"/>
  <c r="W445" i="1" s="1"/>
  <c r="V444" i="1"/>
  <c r="W444" i="1" s="1"/>
  <c r="V443" i="1"/>
  <c r="W443" i="1" s="1"/>
  <c r="L446" i="1"/>
  <c r="X446" i="1" s="1"/>
  <c r="AA446" i="1" s="1"/>
  <c r="AC446" i="1" s="1"/>
  <c r="L445" i="1"/>
  <c r="L444" i="1"/>
  <c r="L443" i="1"/>
  <c r="X443" i="1" s="1"/>
  <c r="AA443" i="1" s="1"/>
  <c r="AC443" i="1" s="1"/>
  <c r="L442" i="1"/>
  <c r="J442" i="1"/>
  <c r="V439" i="1"/>
  <c r="W439" i="1" s="1"/>
  <c r="V438" i="1"/>
  <c r="W438" i="1" s="1"/>
  <c r="L440" i="1"/>
  <c r="X440" i="1" s="1"/>
  <c r="AA440" i="1" s="1"/>
  <c r="AC440" i="1" s="1"/>
  <c r="L439" i="1"/>
  <c r="L438" i="1"/>
  <c r="L437" i="1"/>
  <c r="J437" i="1"/>
  <c r="V433" i="1"/>
  <c r="W433" i="1" s="1"/>
  <c r="V432" i="1"/>
  <c r="W432" i="1" s="1"/>
  <c r="L434" i="1"/>
  <c r="X434" i="1" s="1"/>
  <c r="AA434" i="1" s="1"/>
  <c r="AC434" i="1" s="1"/>
  <c r="L433" i="1"/>
  <c r="L432" i="1"/>
  <c r="J431" i="1"/>
  <c r="L431" i="1" s="1"/>
  <c r="X429" i="1"/>
  <c r="AA429" i="1" s="1"/>
  <c r="AC429" i="1" s="1"/>
  <c r="V428" i="1"/>
  <c r="W428" i="1" s="1"/>
  <c r="V427" i="1"/>
  <c r="W427" i="1" s="1"/>
  <c r="L429" i="1"/>
  <c r="L428" i="1"/>
  <c r="L427" i="1"/>
  <c r="L426" i="1"/>
  <c r="J426" i="1"/>
  <c r="V420" i="1"/>
  <c r="W420" i="1" s="1"/>
  <c r="V419" i="1"/>
  <c r="W419" i="1" s="1"/>
  <c r="V418" i="1"/>
  <c r="W418" i="1" s="1"/>
  <c r="V417" i="1"/>
  <c r="W417" i="1" s="1"/>
  <c r="V416" i="1"/>
  <c r="W416" i="1" s="1"/>
  <c r="L421" i="1"/>
  <c r="X421" i="1" s="1"/>
  <c r="AA421" i="1" s="1"/>
  <c r="AC421" i="1" s="1"/>
  <c r="L420" i="1"/>
  <c r="L419" i="1"/>
  <c r="L418" i="1"/>
  <c r="L417" i="1"/>
  <c r="L416" i="1"/>
  <c r="X432" i="1" l="1"/>
  <c r="AA432" i="1" s="1"/>
  <c r="AC432" i="1" s="1"/>
  <c r="X439" i="1"/>
  <c r="AA439" i="1" s="1"/>
  <c r="AC439" i="1" s="1"/>
  <c r="X418" i="1"/>
  <c r="AA418" i="1" s="1"/>
  <c r="AC418" i="1" s="1"/>
  <c r="X419" i="1"/>
  <c r="AA419" i="1" s="1"/>
  <c r="AC419" i="1" s="1"/>
  <c r="X428" i="1"/>
  <c r="AA428" i="1" s="1"/>
  <c r="AC428" i="1" s="1"/>
  <c r="X416" i="1"/>
  <c r="AA416" i="1" s="1"/>
  <c r="AC416" i="1" s="1"/>
  <c r="X417" i="1"/>
  <c r="AA417" i="1" s="1"/>
  <c r="AC417" i="1" s="1"/>
  <c r="X427" i="1"/>
  <c r="AA427" i="1" s="1"/>
  <c r="AC427" i="1" s="1"/>
  <c r="X438" i="1"/>
  <c r="AA438" i="1" s="1"/>
  <c r="AC438" i="1" s="1"/>
  <c r="X444" i="1"/>
  <c r="AA444" i="1" s="1"/>
  <c r="AC444" i="1" s="1"/>
  <c r="X420" i="1"/>
  <c r="AA420" i="1" s="1"/>
  <c r="AC420" i="1" s="1"/>
  <c r="X433" i="1"/>
  <c r="AA433" i="1" s="1"/>
  <c r="AC433" i="1" s="1"/>
  <c r="X445" i="1"/>
  <c r="AA445" i="1" s="1"/>
  <c r="AC445" i="1" s="1"/>
  <c r="J415" i="1"/>
  <c r="L415" i="1" s="1"/>
  <c r="V409" i="1"/>
  <c r="W409" i="1" s="1"/>
  <c r="V408" i="1"/>
  <c r="W408" i="1" s="1"/>
  <c r="V407" i="1"/>
  <c r="W407" i="1" s="1"/>
  <c r="V406" i="1"/>
  <c r="W406" i="1" s="1"/>
  <c r="V405" i="1"/>
  <c r="W405" i="1" s="1"/>
  <c r="L410" i="1"/>
  <c r="X410" i="1" s="1"/>
  <c r="AA410" i="1" s="1"/>
  <c r="AC410" i="1" s="1"/>
  <c r="L409" i="1"/>
  <c r="L408" i="1"/>
  <c r="L407" i="1"/>
  <c r="L406" i="1"/>
  <c r="X406" i="1" s="1"/>
  <c r="AA406" i="1" s="1"/>
  <c r="AC406" i="1" s="1"/>
  <c r="L405" i="1"/>
  <c r="L404" i="1"/>
  <c r="J404" i="1"/>
  <c r="V400" i="1"/>
  <c r="W400" i="1" s="1"/>
  <c r="X400" i="1" s="1"/>
  <c r="AA400" i="1" s="1"/>
  <c r="AC400" i="1" s="1"/>
  <c r="V399" i="1"/>
  <c r="W399" i="1" s="1"/>
  <c r="V398" i="1"/>
  <c r="W398" i="1" s="1"/>
  <c r="V397" i="1"/>
  <c r="W397" i="1" s="1"/>
  <c r="V396" i="1"/>
  <c r="W396" i="1" s="1"/>
  <c r="X396" i="1" s="1"/>
  <c r="AA396" i="1" s="1"/>
  <c r="AC396" i="1" s="1"/>
  <c r="L401" i="1"/>
  <c r="X401" i="1" s="1"/>
  <c r="AA401" i="1" s="1"/>
  <c r="AC401" i="1" s="1"/>
  <c r="L400" i="1"/>
  <c r="L399" i="1"/>
  <c r="L398" i="1"/>
  <c r="L397" i="1"/>
  <c r="L396" i="1"/>
  <c r="J395" i="1"/>
  <c r="L395" i="1" s="1"/>
  <c r="V392" i="1"/>
  <c r="W392" i="1" s="1"/>
  <c r="X392" i="1" s="1"/>
  <c r="AA392" i="1" s="1"/>
  <c r="AC392" i="1" s="1"/>
  <c r="V391" i="1"/>
  <c r="W391" i="1" s="1"/>
  <c r="V390" i="1"/>
  <c r="W390" i="1" s="1"/>
  <c r="V389" i="1"/>
  <c r="W389" i="1" s="1"/>
  <c r="V388" i="1"/>
  <c r="W388" i="1" s="1"/>
  <c r="L393" i="1"/>
  <c r="X393" i="1" s="1"/>
  <c r="AA393" i="1" s="1"/>
  <c r="AC393" i="1" s="1"/>
  <c r="L392" i="1"/>
  <c r="L391" i="1"/>
  <c r="L390" i="1"/>
  <c r="L389" i="1"/>
  <c r="L388" i="1"/>
  <c r="J387" i="1"/>
  <c r="L387" i="1" s="1"/>
  <c r="W383" i="1"/>
  <c r="X383" i="1" s="1"/>
  <c r="AA383" i="1" s="1"/>
  <c r="AC383" i="1" s="1"/>
  <c r="V384" i="1"/>
  <c r="W384" i="1" s="1"/>
  <c r="V383" i="1"/>
  <c r="L385" i="1"/>
  <c r="X385" i="1" s="1"/>
  <c r="AA385" i="1" s="1"/>
  <c r="AC385" i="1" s="1"/>
  <c r="L384" i="1"/>
  <c r="L383" i="1"/>
  <c r="J382" i="1"/>
  <c r="L382" i="1" s="1"/>
  <c r="V377" i="1"/>
  <c r="W377" i="1" s="1"/>
  <c r="X377" i="1" s="1"/>
  <c r="AA377" i="1" s="1"/>
  <c r="AC377" i="1" s="1"/>
  <c r="V376" i="1"/>
  <c r="W376" i="1" s="1"/>
  <c r="X376" i="1" s="1"/>
  <c r="AA376" i="1" s="1"/>
  <c r="AC376" i="1" s="1"/>
  <c r="V375" i="1"/>
  <c r="W375" i="1" s="1"/>
  <c r="V374" i="1"/>
  <c r="W374" i="1" s="1"/>
  <c r="V373" i="1"/>
  <c r="W373" i="1" s="1"/>
  <c r="V372" i="1"/>
  <c r="W372" i="1" s="1"/>
  <c r="L378" i="1"/>
  <c r="X378" i="1" s="1"/>
  <c r="AA378" i="1" s="1"/>
  <c r="AC378" i="1" s="1"/>
  <c r="L377" i="1"/>
  <c r="L376" i="1"/>
  <c r="L375" i="1"/>
  <c r="L374" i="1"/>
  <c r="L373" i="1"/>
  <c r="L372" i="1"/>
  <c r="J371" i="1"/>
  <c r="L371" i="1" s="1"/>
  <c r="V358" i="1"/>
  <c r="W358" i="1" s="1"/>
  <c r="V357" i="1"/>
  <c r="W357" i="1" s="1"/>
  <c r="X357" i="1" s="1"/>
  <c r="AA357" i="1" s="1"/>
  <c r="AC357" i="1" s="1"/>
  <c r="V356" i="1"/>
  <c r="W356" i="1" s="1"/>
  <c r="V355" i="1"/>
  <c r="W355" i="1" s="1"/>
  <c r="V354" i="1"/>
  <c r="W354" i="1" s="1"/>
  <c r="V353" i="1"/>
  <c r="W353" i="1" s="1"/>
  <c r="V352" i="1"/>
  <c r="W352" i="1" s="1"/>
  <c r="V351" i="1"/>
  <c r="W351" i="1" s="1"/>
  <c r="V350" i="1"/>
  <c r="W350" i="1" s="1"/>
  <c r="L359" i="1"/>
  <c r="X359" i="1" s="1"/>
  <c r="AA359" i="1" s="1"/>
  <c r="AC359" i="1" s="1"/>
  <c r="L358" i="1"/>
  <c r="L357" i="1"/>
  <c r="L356" i="1"/>
  <c r="L355" i="1"/>
  <c r="L354" i="1"/>
  <c r="L353" i="1"/>
  <c r="L352" i="1"/>
  <c r="L351" i="1"/>
  <c r="L350" i="1"/>
  <c r="J349" i="1"/>
  <c r="L349" i="1" s="1"/>
  <c r="W344" i="1"/>
  <c r="V345" i="1"/>
  <c r="W345" i="1" s="1"/>
  <c r="X345" i="1" s="1"/>
  <c r="AA345" i="1" s="1"/>
  <c r="AC345" i="1" s="1"/>
  <c r="V344" i="1"/>
  <c r="L346" i="1"/>
  <c r="X346" i="1" s="1"/>
  <c r="AA346" i="1" s="1"/>
  <c r="AC346" i="1" s="1"/>
  <c r="L345" i="1"/>
  <c r="L344" i="1"/>
  <c r="X344" i="1" s="1"/>
  <c r="AA344" i="1" s="1"/>
  <c r="AC344" i="1" s="1"/>
  <c r="J343" i="1"/>
  <c r="L343" i="1" s="1"/>
  <c r="V340" i="1"/>
  <c r="W340" i="1" s="1"/>
  <c r="V339" i="1"/>
  <c r="W339" i="1" s="1"/>
  <c r="X339" i="1" s="1"/>
  <c r="AA339" i="1" s="1"/>
  <c r="AC339" i="1" s="1"/>
  <c r="L341" i="1"/>
  <c r="X341" i="1" s="1"/>
  <c r="AA341" i="1" s="1"/>
  <c r="AC341" i="1" s="1"/>
  <c r="L340" i="1"/>
  <c r="L339" i="1"/>
  <c r="J338" i="1"/>
  <c r="L338" i="1" s="1"/>
  <c r="V331" i="1"/>
  <c r="W331" i="1" s="1"/>
  <c r="V330" i="1"/>
  <c r="W330" i="1" s="1"/>
  <c r="V329" i="1"/>
  <c r="W329" i="1" s="1"/>
  <c r="V328" i="1"/>
  <c r="W328" i="1" s="1"/>
  <c r="L332" i="1"/>
  <c r="X332" i="1" s="1"/>
  <c r="AA332" i="1" s="1"/>
  <c r="AC332" i="1" s="1"/>
  <c r="L331" i="1"/>
  <c r="L330" i="1"/>
  <c r="L329" i="1"/>
  <c r="L328" i="1"/>
  <c r="J327" i="1"/>
  <c r="L327" i="1" s="1"/>
  <c r="V324" i="1"/>
  <c r="W324" i="1" s="1"/>
  <c r="V323" i="1"/>
  <c r="W323" i="1" s="1"/>
  <c r="X323" i="1" s="1"/>
  <c r="AA323" i="1" s="1"/>
  <c r="AC323" i="1" s="1"/>
  <c r="L325" i="1"/>
  <c r="X325" i="1" s="1"/>
  <c r="AA325" i="1" s="1"/>
  <c r="AC325" i="1" s="1"/>
  <c r="L324" i="1"/>
  <c r="L323" i="1"/>
  <c r="J322" i="1"/>
  <c r="L322" i="1" s="1"/>
  <c r="V319" i="1"/>
  <c r="W319" i="1" s="1"/>
  <c r="V318" i="1"/>
  <c r="W318" i="1" s="1"/>
  <c r="V317" i="1"/>
  <c r="W317" i="1" s="1"/>
  <c r="L320" i="1"/>
  <c r="X320" i="1" s="1"/>
  <c r="AA320" i="1" s="1"/>
  <c r="AC320" i="1" s="1"/>
  <c r="L319" i="1"/>
  <c r="L318" i="1"/>
  <c r="L317" i="1"/>
  <c r="J316" i="1"/>
  <c r="L316" i="1" s="1"/>
  <c r="AC314" i="1"/>
  <c r="V313" i="1"/>
  <c r="W313" i="1" s="1"/>
  <c r="V312" i="1"/>
  <c r="W312" i="1" s="1"/>
  <c r="V311" i="1"/>
  <c r="W311" i="1" s="1"/>
  <c r="L314" i="1"/>
  <c r="L313" i="1"/>
  <c r="L312" i="1"/>
  <c r="L311" i="1"/>
  <c r="J310" i="1"/>
  <c r="L310" i="1" s="1"/>
  <c r="V307" i="1"/>
  <c r="W307" i="1" s="1"/>
  <c r="X307" i="1" s="1"/>
  <c r="AA307" i="1" s="1"/>
  <c r="AC307" i="1" s="1"/>
  <c r="V306" i="1"/>
  <c r="W306" i="1" s="1"/>
  <c r="L308" i="1"/>
  <c r="X308" i="1" s="1"/>
  <c r="AA308" i="1" s="1"/>
  <c r="AC308" i="1" s="1"/>
  <c r="L307" i="1"/>
  <c r="L306" i="1"/>
  <c r="J305" i="1"/>
  <c r="L305" i="1" s="1"/>
  <c r="W300" i="1"/>
  <c r="V300" i="1"/>
  <c r="V299" i="1"/>
  <c r="W299" i="1" s="1"/>
  <c r="X299" i="1" s="1"/>
  <c r="AA299" i="1" s="1"/>
  <c r="AC299" i="1" s="1"/>
  <c r="V298" i="1"/>
  <c r="W298" i="1" s="1"/>
  <c r="V297" i="1"/>
  <c r="W297" i="1" s="1"/>
  <c r="X297" i="1" s="1"/>
  <c r="AA297" i="1" s="1"/>
  <c r="AC297" i="1" s="1"/>
  <c r="V296" i="1"/>
  <c r="W296" i="1" s="1"/>
  <c r="V295" i="1"/>
  <c r="W295" i="1" s="1"/>
  <c r="X295" i="1" s="1"/>
  <c r="AA295" i="1" s="1"/>
  <c r="AC295" i="1" s="1"/>
  <c r="L301" i="1"/>
  <c r="X301" i="1" s="1"/>
  <c r="AA301" i="1" s="1"/>
  <c r="AC301" i="1" s="1"/>
  <c r="L300" i="1"/>
  <c r="L299" i="1"/>
  <c r="L298" i="1"/>
  <c r="L297" i="1"/>
  <c r="L296" i="1"/>
  <c r="L295" i="1"/>
  <c r="J294" i="1"/>
  <c r="L294" i="1" s="1"/>
  <c r="V291" i="1"/>
  <c r="W291" i="1" s="1"/>
  <c r="X291" i="1" s="1"/>
  <c r="AA291" i="1" s="1"/>
  <c r="AC291" i="1" s="1"/>
  <c r="V290" i="1"/>
  <c r="W290" i="1" s="1"/>
  <c r="L292" i="1"/>
  <c r="X292" i="1" s="1"/>
  <c r="AA292" i="1" s="1"/>
  <c r="AC292" i="1" s="1"/>
  <c r="L291" i="1"/>
  <c r="L290" i="1"/>
  <c r="J289" i="1"/>
  <c r="L289" i="1" s="1"/>
  <c r="V286" i="1"/>
  <c r="W286" i="1" s="1"/>
  <c r="V285" i="1"/>
  <c r="W285" i="1" s="1"/>
  <c r="V284" i="1"/>
  <c r="W284" i="1" s="1"/>
  <c r="L287" i="1"/>
  <c r="X287" i="1" s="1"/>
  <c r="AA287" i="1" s="1"/>
  <c r="AC287" i="1" s="1"/>
  <c r="L286" i="1"/>
  <c r="L285" i="1"/>
  <c r="L284" i="1"/>
  <c r="L283" i="1"/>
  <c r="J283" i="1"/>
  <c r="X284" i="1" l="1"/>
  <c r="AA284" i="1" s="1"/>
  <c r="AC284" i="1" s="1"/>
  <c r="X290" i="1"/>
  <c r="AA290" i="1" s="1"/>
  <c r="AC290" i="1" s="1"/>
  <c r="X331" i="1"/>
  <c r="AA331" i="1" s="1"/>
  <c r="AC331" i="1" s="1"/>
  <c r="X354" i="1"/>
  <c r="AA354" i="1" s="1"/>
  <c r="AC354" i="1" s="1"/>
  <c r="X358" i="1"/>
  <c r="AA358" i="1" s="1"/>
  <c r="AC358" i="1" s="1"/>
  <c r="X374" i="1"/>
  <c r="AA374" i="1" s="1"/>
  <c r="AC374" i="1" s="1"/>
  <c r="X397" i="1"/>
  <c r="AA397" i="1" s="1"/>
  <c r="AC397" i="1" s="1"/>
  <c r="AC435" i="1"/>
  <c r="X351" i="1"/>
  <c r="AA351" i="1" s="1"/>
  <c r="AC351" i="1" s="1"/>
  <c r="X375" i="1"/>
  <c r="AA375" i="1" s="1"/>
  <c r="AC375" i="1" s="1"/>
  <c r="X298" i="1"/>
  <c r="AA298" i="1" s="1"/>
  <c r="AC298" i="1" s="1"/>
  <c r="X306" i="1"/>
  <c r="AA306" i="1" s="1"/>
  <c r="AC306" i="1" s="1"/>
  <c r="X324" i="1"/>
  <c r="AA324" i="1" s="1"/>
  <c r="AC324" i="1" s="1"/>
  <c r="X391" i="1"/>
  <c r="AA391" i="1" s="1"/>
  <c r="AC391" i="1" s="1"/>
  <c r="X399" i="1"/>
  <c r="AA399" i="1" s="1"/>
  <c r="AC399" i="1" s="1"/>
  <c r="X405" i="1"/>
  <c r="AA405" i="1" s="1"/>
  <c r="AC405" i="1" s="1"/>
  <c r="X407" i="1"/>
  <c r="AA407" i="1" s="1"/>
  <c r="AC407" i="1" s="1"/>
  <c r="X388" i="1"/>
  <c r="AA388" i="1" s="1"/>
  <c r="AC388" i="1" s="1"/>
  <c r="X350" i="1"/>
  <c r="AA350" i="1" s="1"/>
  <c r="AC350" i="1" s="1"/>
  <c r="X285" i="1"/>
  <c r="AA285" i="1" s="1"/>
  <c r="AC285" i="1" s="1"/>
  <c r="X286" i="1"/>
  <c r="AA286" i="1" s="1"/>
  <c r="AC286" i="1" s="1"/>
  <c r="X296" i="1"/>
  <c r="AA296" i="1" s="1"/>
  <c r="AC296" i="1" s="1"/>
  <c r="X318" i="1"/>
  <c r="AA318" i="1" s="1"/>
  <c r="AC318" i="1" s="1"/>
  <c r="X330" i="1"/>
  <c r="AA330" i="1" s="1"/>
  <c r="AC330" i="1" s="1"/>
  <c r="X353" i="1"/>
  <c r="AA353" i="1" s="1"/>
  <c r="AC353" i="1" s="1"/>
  <c r="X373" i="1"/>
  <c r="AA373" i="1" s="1"/>
  <c r="AC373" i="1" s="1"/>
  <c r="X384" i="1"/>
  <c r="AA384" i="1" s="1"/>
  <c r="AC384" i="1" s="1"/>
  <c r="X311" i="1"/>
  <c r="AA311" i="1" s="1"/>
  <c r="AC311" i="1" s="1"/>
  <c r="X319" i="1"/>
  <c r="AA319" i="1" s="1"/>
  <c r="AC319" i="1" s="1"/>
  <c r="AC347" i="1"/>
  <c r="X300" i="1"/>
  <c r="AA300" i="1" s="1"/>
  <c r="AC300" i="1" s="1"/>
  <c r="X312" i="1"/>
  <c r="AA312" i="1" s="1"/>
  <c r="AC312" i="1" s="1"/>
  <c r="X328" i="1"/>
  <c r="AA328" i="1" s="1"/>
  <c r="AC328" i="1" s="1"/>
  <c r="X355" i="1"/>
  <c r="AA355" i="1" s="1"/>
  <c r="AC355" i="1" s="1"/>
  <c r="X389" i="1"/>
  <c r="AA389" i="1" s="1"/>
  <c r="AC389" i="1" s="1"/>
  <c r="X408" i="1"/>
  <c r="AA408" i="1" s="1"/>
  <c r="AC408" i="1" s="1"/>
  <c r="X313" i="1"/>
  <c r="AA313" i="1" s="1"/>
  <c r="AC313" i="1" s="1"/>
  <c r="X317" i="1"/>
  <c r="AA317" i="1" s="1"/>
  <c r="AC317" i="1" s="1"/>
  <c r="X329" i="1"/>
  <c r="AA329" i="1" s="1"/>
  <c r="AC329" i="1" s="1"/>
  <c r="X340" i="1"/>
  <c r="AA340" i="1" s="1"/>
  <c r="AC340" i="1" s="1"/>
  <c r="X352" i="1"/>
  <c r="AA352" i="1" s="1"/>
  <c r="AC352" i="1" s="1"/>
  <c r="X356" i="1"/>
  <c r="AA356" i="1" s="1"/>
  <c r="AC356" i="1" s="1"/>
  <c r="X372" i="1"/>
  <c r="AA372" i="1" s="1"/>
  <c r="AC372" i="1" s="1"/>
  <c r="X390" i="1"/>
  <c r="AA390" i="1" s="1"/>
  <c r="AC390" i="1" s="1"/>
  <c r="X398" i="1"/>
  <c r="AA398" i="1" s="1"/>
  <c r="AC398" i="1" s="1"/>
  <c r="X409" i="1"/>
  <c r="AA409" i="1" s="1"/>
  <c r="AC409" i="1" s="1"/>
  <c r="V280" i="1"/>
  <c r="W280" i="1" s="1"/>
  <c r="V279" i="1"/>
  <c r="W279" i="1" s="1"/>
  <c r="V278" i="1"/>
  <c r="W278" i="1" s="1"/>
  <c r="L281" i="1"/>
  <c r="X281" i="1" s="1"/>
  <c r="AA281" i="1" s="1"/>
  <c r="AC281" i="1" s="1"/>
  <c r="L280" i="1"/>
  <c r="L279" i="1"/>
  <c r="L278" i="1"/>
  <c r="J277" i="1"/>
  <c r="L277" i="1" s="1"/>
  <c r="V274" i="1"/>
  <c r="W274" i="1" s="1"/>
  <c r="X274" i="1" s="1"/>
  <c r="AA274" i="1" s="1"/>
  <c r="AC274" i="1" s="1"/>
  <c r="V273" i="1"/>
  <c r="W273" i="1" s="1"/>
  <c r="L275" i="1"/>
  <c r="X275" i="1" s="1"/>
  <c r="AA275" i="1" s="1"/>
  <c r="AC275" i="1" s="1"/>
  <c r="L274" i="1"/>
  <c r="L273" i="1"/>
  <c r="X273" i="1" l="1"/>
  <c r="AA273" i="1" s="1"/>
  <c r="AC273" i="1" s="1"/>
  <c r="X279" i="1"/>
  <c r="AA279" i="1" s="1"/>
  <c r="AC279" i="1" s="1"/>
  <c r="X280" i="1"/>
  <c r="AA280" i="1" s="1"/>
  <c r="AC280" i="1" s="1"/>
  <c r="X278" i="1"/>
  <c r="AA278" i="1" s="1"/>
  <c r="AC278" i="1" s="1"/>
  <c r="J272" i="1"/>
  <c r="L272" i="1" s="1"/>
  <c r="V268" i="1" l="1"/>
  <c r="W268" i="1" s="1"/>
  <c r="V267" i="1"/>
  <c r="W267" i="1" s="1"/>
  <c r="V266" i="1"/>
  <c r="W266" i="1" s="1"/>
  <c r="X266" i="1" s="1"/>
  <c r="AA266" i="1" s="1"/>
  <c r="AC266" i="1" s="1"/>
  <c r="V265" i="1"/>
  <c r="W265" i="1" s="1"/>
  <c r="V264" i="1"/>
  <c r="W264" i="1" s="1"/>
  <c r="V263" i="1"/>
  <c r="W263" i="1" s="1"/>
  <c r="L269" i="1"/>
  <c r="X269" i="1" s="1"/>
  <c r="AA269" i="1" s="1"/>
  <c r="AC269" i="1" s="1"/>
  <c r="L268" i="1"/>
  <c r="L267" i="1"/>
  <c r="L266" i="1"/>
  <c r="L265" i="1"/>
  <c r="L264" i="1"/>
  <c r="L263" i="1"/>
  <c r="J262" i="1"/>
  <c r="L262" i="1" s="1"/>
  <c r="X265" i="1" l="1"/>
  <c r="AA265" i="1" s="1"/>
  <c r="AC265" i="1" s="1"/>
  <c r="X264" i="1"/>
  <c r="AA264" i="1" s="1"/>
  <c r="AC264" i="1" s="1"/>
  <c r="X268" i="1"/>
  <c r="AA268" i="1" s="1"/>
  <c r="AC268" i="1" s="1"/>
  <c r="X263" i="1"/>
  <c r="AA263" i="1" s="1"/>
  <c r="AC263" i="1" s="1"/>
  <c r="AC270" i="1" s="1"/>
  <c r="X267" i="1"/>
  <c r="AA267" i="1" s="1"/>
  <c r="AC267" i="1" s="1"/>
  <c r="V257" i="1"/>
  <c r="W257" i="1" s="1"/>
  <c r="V256" i="1"/>
  <c r="W256" i="1" s="1"/>
  <c r="V255" i="1"/>
  <c r="W255" i="1" s="1"/>
  <c r="V254" i="1"/>
  <c r="W254" i="1" s="1"/>
  <c r="X254" i="1" s="1"/>
  <c r="AA254" i="1" s="1"/>
  <c r="AC254" i="1" s="1"/>
  <c r="V253" i="1"/>
  <c r="W253" i="1" s="1"/>
  <c r="L259" i="1"/>
  <c r="X259" i="1" s="1"/>
  <c r="AA259" i="1" s="1"/>
  <c r="AC259" i="1" s="1"/>
  <c r="L258" i="1"/>
  <c r="X258" i="1" s="1"/>
  <c r="AA258" i="1" s="1"/>
  <c r="AC258" i="1" s="1"/>
  <c r="L257" i="1"/>
  <c r="L256" i="1"/>
  <c r="L255" i="1"/>
  <c r="L254" i="1"/>
  <c r="L253" i="1"/>
  <c r="J252" i="1"/>
  <c r="L252" i="1" s="1"/>
  <c r="V248" i="1"/>
  <c r="W248" i="1" s="1"/>
  <c r="V247" i="1"/>
  <c r="W247" i="1" s="1"/>
  <c r="V246" i="1"/>
  <c r="W246" i="1" s="1"/>
  <c r="L249" i="1"/>
  <c r="X249" i="1" s="1"/>
  <c r="AA249" i="1" s="1"/>
  <c r="AC249" i="1" s="1"/>
  <c r="L248" i="1"/>
  <c r="L247" i="1"/>
  <c r="L246" i="1"/>
  <c r="J245" i="1"/>
  <c r="L245" i="1" s="1"/>
  <c r="V241" i="1"/>
  <c r="W241" i="1" s="1"/>
  <c r="V239" i="1"/>
  <c r="W239" i="1" s="1"/>
  <c r="L242" i="1"/>
  <c r="X242" i="1" s="1"/>
  <c r="AA242" i="1" s="1"/>
  <c r="AC242" i="1" s="1"/>
  <c r="L241" i="1"/>
  <c r="L240" i="1"/>
  <c r="X240" i="1" s="1"/>
  <c r="AA240" i="1" s="1"/>
  <c r="AC240" i="1" s="1"/>
  <c r="L239" i="1"/>
  <c r="J238" i="1"/>
  <c r="L238" i="1" s="1"/>
  <c r="V234" i="1"/>
  <c r="W234" i="1" s="1"/>
  <c r="X234" i="1" s="1"/>
  <c r="AA234" i="1" s="1"/>
  <c r="AC234" i="1" s="1"/>
  <c r="V233" i="1"/>
  <c r="W233" i="1" s="1"/>
  <c r="L235" i="1"/>
  <c r="X235" i="1" s="1"/>
  <c r="AA235" i="1" s="1"/>
  <c r="AC235" i="1" s="1"/>
  <c r="L234" i="1"/>
  <c r="L233" i="1"/>
  <c r="J232" i="1"/>
  <c r="L232" i="1" s="1"/>
  <c r="V228" i="1"/>
  <c r="W228" i="1" s="1"/>
  <c r="L229" i="1"/>
  <c r="X229" i="1" s="1"/>
  <c r="AA229" i="1" s="1"/>
  <c r="AC229" i="1" s="1"/>
  <c r="L228" i="1"/>
  <c r="J227" i="1"/>
  <c r="L227" i="1" s="1"/>
  <c r="V223" i="1"/>
  <c r="W223" i="1" s="1"/>
  <c r="V222" i="1"/>
  <c r="W222" i="1" s="1"/>
  <c r="V221" i="1"/>
  <c r="W221" i="1" s="1"/>
  <c r="V220" i="1"/>
  <c r="W220" i="1" s="1"/>
  <c r="L224" i="1"/>
  <c r="X224" i="1" s="1"/>
  <c r="AA224" i="1" s="1"/>
  <c r="AC224" i="1" s="1"/>
  <c r="L223" i="1"/>
  <c r="L222" i="1"/>
  <c r="L221" i="1"/>
  <c r="L220" i="1"/>
  <c r="J219" i="1"/>
  <c r="L219" i="1" s="1"/>
  <c r="V215" i="1"/>
  <c r="W215" i="1" s="1"/>
  <c r="X215" i="1" s="1"/>
  <c r="AA215" i="1" s="1"/>
  <c r="AC215" i="1" s="1"/>
  <c r="V214" i="1"/>
  <c r="W214" i="1" s="1"/>
  <c r="L216" i="1"/>
  <c r="X216" i="1" s="1"/>
  <c r="AA216" i="1" s="1"/>
  <c r="AC216" i="1" s="1"/>
  <c r="L215" i="1"/>
  <c r="L214" i="1"/>
  <c r="J213" i="1"/>
  <c r="L213" i="1" s="1"/>
  <c r="V209" i="1"/>
  <c r="W209" i="1" s="1"/>
  <c r="X209" i="1" s="1"/>
  <c r="AA209" i="1" s="1"/>
  <c r="AC209" i="1" s="1"/>
  <c r="V208" i="1"/>
  <c r="W208" i="1" s="1"/>
  <c r="L210" i="1"/>
  <c r="X210" i="1" s="1"/>
  <c r="AA210" i="1" s="1"/>
  <c r="AC210" i="1" s="1"/>
  <c r="L209" i="1"/>
  <c r="L208" i="1"/>
  <c r="J207" i="1"/>
  <c r="L207" i="1" s="1"/>
  <c r="V203" i="1"/>
  <c r="W203" i="1" s="1"/>
  <c r="V202" i="1"/>
  <c r="W202" i="1" s="1"/>
  <c r="X202" i="1" s="1"/>
  <c r="AA202" i="1" s="1"/>
  <c r="AC202" i="1" s="1"/>
  <c r="V201" i="1"/>
  <c r="W201" i="1" s="1"/>
  <c r="V200" i="1"/>
  <c r="W200" i="1" s="1"/>
  <c r="V199" i="1"/>
  <c r="W199" i="1" s="1"/>
  <c r="L204" i="1"/>
  <c r="X204" i="1" s="1"/>
  <c r="AA204" i="1" s="1"/>
  <c r="AC204" i="1" s="1"/>
  <c r="L203" i="1"/>
  <c r="L202" i="1"/>
  <c r="L201" i="1"/>
  <c r="L200" i="1"/>
  <c r="L199" i="1"/>
  <c r="J198" i="1"/>
  <c r="L198" i="1" s="1"/>
  <c r="V194" i="1"/>
  <c r="W194" i="1" s="1"/>
  <c r="V193" i="1"/>
  <c r="W193" i="1" s="1"/>
  <c r="L195" i="1"/>
  <c r="X195" i="1" s="1"/>
  <c r="AA195" i="1" s="1"/>
  <c r="AC195" i="1" s="1"/>
  <c r="L194" i="1"/>
  <c r="L193" i="1"/>
  <c r="L192" i="1"/>
  <c r="J190" i="1"/>
  <c r="J183" i="1"/>
  <c r="W183" i="1"/>
  <c r="V181" i="1"/>
  <c r="W181" i="1" s="1"/>
  <c r="V183" i="1"/>
  <c r="V184" i="1"/>
  <c r="W184" i="1" s="1"/>
  <c r="V185" i="1"/>
  <c r="W185" i="1" s="1"/>
  <c r="V186" i="1"/>
  <c r="W186" i="1" s="1"/>
  <c r="V187" i="1"/>
  <c r="W187" i="1" s="1"/>
  <c r="V188" i="1"/>
  <c r="W188" i="1" s="1"/>
  <c r="V190" i="1"/>
  <c r="W190" i="1" s="1"/>
  <c r="V191" i="1"/>
  <c r="W191" i="1" s="1"/>
  <c r="V192" i="1"/>
  <c r="W192" i="1" s="1"/>
  <c r="L183" i="1"/>
  <c r="X183" i="1" s="1"/>
  <c r="AA183" i="1" s="1"/>
  <c r="AC183" i="1" s="1"/>
  <c r="L184" i="1"/>
  <c r="L185" i="1"/>
  <c r="L186" i="1"/>
  <c r="L187" i="1"/>
  <c r="L188" i="1"/>
  <c r="L190" i="1"/>
  <c r="L191" i="1"/>
  <c r="V180" i="1"/>
  <c r="W180" i="1" s="1"/>
  <c r="X180" i="1" s="1"/>
  <c r="AA180" i="1" s="1"/>
  <c r="AC180" i="1" s="1"/>
  <c r="V179" i="1"/>
  <c r="W179" i="1" s="1"/>
  <c r="L181" i="1"/>
  <c r="X181" i="1" s="1"/>
  <c r="AA181" i="1" s="1"/>
  <c r="AC181" i="1" s="1"/>
  <c r="L180" i="1"/>
  <c r="L179" i="1"/>
  <c r="J178" i="1"/>
  <c r="L178" i="1" s="1"/>
  <c r="X175" i="1"/>
  <c r="AA175" i="1" s="1"/>
  <c r="AC175" i="1" s="1"/>
  <c r="V174" i="1"/>
  <c r="W174" i="1" s="1"/>
  <c r="V173" i="1"/>
  <c r="W173" i="1" s="1"/>
  <c r="X173" i="1" s="1"/>
  <c r="AA173" i="1" s="1"/>
  <c r="AC173" i="1" s="1"/>
  <c r="L175" i="1"/>
  <c r="L174" i="1"/>
  <c r="L173" i="1"/>
  <c r="L172" i="1"/>
  <c r="J172" i="1"/>
  <c r="V168" i="1"/>
  <c r="W168" i="1" s="1"/>
  <c r="X168" i="1" s="1"/>
  <c r="AA168" i="1" s="1"/>
  <c r="AC168" i="1" s="1"/>
  <c r="V167" i="1"/>
  <c r="W167" i="1" s="1"/>
  <c r="L169" i="1"/>
  <c r="X169" i="1" s="1"/>
  <c r="AA169" i="1" s="1"/>
  <c r="AC169" i="1" s="1"/>
  <c r="L168" i="1"/>
  <c r="L167" i="1"/>
  <c r="J166" i="1"/>
  <c r="L166" i="1" s="1"/>
  <c r="X163" i="1"/>
  <c r="AA163" i="1" s="1"/>
  <c r="AC163" i="1" s="1"/>
  <c r="V162" i="1"/>
  <c r="W162" i="1" s="1"/>
  <c r="V161" i="1"/>
  <c r="W161" i="1" s="1"/>
  <c r="V160" i="1"/>
  <c r="W160" i="1" s="1"/>
  <c r="V159" i="1"/>
  <c r="W159" i="1" s="1"/>
  <c r="X159" i="1" s="1"/>
  <c r="AA159" i="1" s="1"/>
  <c r="AC159" i="1" s="1"/>
  <c r="L163" i="1"/>
  <c r="L162" i="1"/>
  <c r="L161" i="1"/>
  <c r="L160" i="1"/>
  <c r="L159" i="1"/>
  <c r="J158" i="1"/>
  <c r="L158" i="1" s="1"/>
  <c r="V154" i="1"/>
  <c r="W154" i="1" s="1"/>
  <c r="V153" i="1"/>
  <c r="W153" i="1" s="1"/>
  <c r="V152" i="1"/>
  <c r="W152" i="1" s="1"/>
  <c r="V151" i="1"/>
  <c r="W151" i="1" s="1"/>
  <c r="L155" i="1"/>
  <c r="X155" i="1" s="1"/>
  <c r="AA155" i="1" s="1"/>
  <c r="AC155" i="1" s="1"/>
  <c r="L154" i="1"/>
  <c r="L153" i="1"/>
  <c r="L152" i="1"/>
  <c r="L151" i="1"/>
  <c r="J150" i="1"/>
  <c r="L150" i="1" s="1"/>
  <c r="V146" i="1"/>
  <c r="W146" i="1" s="1"/>
  <c r="V145" i="1"/>
  <c r="W145" i="1" s="1"/>
  <c r="V144" i="1"/>
  <c r="W144" i="1" s="1"/>
  <c r="V143" i="1"/>
  <c r="W143" i="1" s="1"/>
  <c r="L147" i="1"/>
  <c r="X147" i="1" s="1"/>
  <c r="AA147" i="1" s="1"/>
  <c r="AC147" i="1" s="1"/>
  <c r="L146" i="1"/>
  <c r="L145" i="1"/>
  <c r="L144" i="1"/>
  <c r="L143" i="1"/>
  <c r="J142" i="1"/>
  <c r="L142" i="1" s="1"/>
  <c r="V138" i="1"/>
  <c r="W138" i="1" s="1"/>
  <c r="V137" i="1"/>
  <c r="W137" i="1" s="1"/>
  <c r="V136" i="1"/>
  <c r="W136" i="1" s="1"/>
  <c r="L139" i="1"/>
  <c r="X139" i="1" s="1"/>
  <c r="AA139" i="1" s="1"/>
  <c r="AC139" i="1" s="1"/>
  <c r="L138" i="1"/>
  <c r="L137" i="1"/>
  <c r="L136" i="1"/>
  <c r="X154" i="1" l="1"/>
  <c r="AA154" i="1" s="1"/>
  <c r="AC154" i="1" s="1"/>
  <c r="X192" i="1"/>
  <c r="AA192" i="1" s="1"/>
  <c r="AC192" i="1" s="1"/>
  <c r="X201" i="1"/>
  <c r="AA201" i="1" s="1"/>
  <c r="AC201" i="1" s="1"/>
  <c r="X214" i="1"/>
  <c r="AA214" i="1" s="1"/>
  <c r="AC214" i="1" s="1"/>
  <c r="X220" i="1"/>
  <c r="AA220" i="1" s="1"/>
  <c r="AC220" i="1" s="1"/>
  <c r="X233" i="1"/>
  <c r="AA233" i="1" s="1"/>
  <c r="AC233" i="1" s="1"/>
  <c r="X241" i="1"/>
  <c r="AA241" i="1" s="1"/>
  <c r="AC241" i="1" s="1"/>
  <c r="X248" i="1"/>
  <c r="AA248" i="1" s="1"/>
  <c r="AC248" i="1" s="1"/>
  <c r="X194" i="1"/>
  <c r="AA194" i="1" s="1"/>
  <c r="AC194" i="1" s="1"/>
  <c r="X199" i="1"/>
  <c r="AA199" i="1" s="1"/>
  <c r="AC199" i="1" s="1"/>
  <c r="X203" i="1"/>
  <c r="AA203" i="1" s="1"/>
  <c r="AC203" i="1" s="1"/>
  <c r="X188" i="1"/>
  <c r="AA188" i="1" s="1"/>
  <c r="X223" i="1"/>
  <c r="AA223" i="1" s="1"/>
  <c r="AC223" i="1" s="1"/>
  <c r="X239" i="1"/>
  <c r="AA239" i="1" s="1"/>
  <c r="AC239" i="1" s="1"/>
  <c r="X208" i="1"/>
  <c r="AA208" i="1" s="1"/>
  <c r="AC208" i="1" s="1"/>
  <c r="X137" i="1"/>
  <c r="AA137" i="1" s="1"/>
  <c r="AC137" i="1" s="1"/>
  <c r="X138" i="1"/>
  <c r="AA138" i="1" s="1"/>
  <c r="AC138" i="1" s="1"/>
  <c r="X193" i="1"/>
  <c r="AA193" i="1" s="1"/>
  <c r="AC193" i="1" s="1"/>
  <c r="X228" i="1"/>
  <c r="AA228" i="1" s="1"/>
  <c r="AC228" i="1" s="1"/>
  <c r="AC230" i="1" s="1"/>
  <c r="X246" i="1"/>
  <c r="AA246" i="1" s="1"/>
  <c r="AC246" i="1" s="1"/>
  <c r="X253" i="1"/>
  <c r="AA253" i="1" s="1"/>
  <c r="AC253" i="1" s="1"/>
  <c r="X257" i="1"/>
  <c r="AA257" i="1" s="1"/>
  <c r="AC257" i="1" s="1"/>
  <c r="X247" i="1"/>
  <c r="AA247" i="1" s="1"/>
  <c r="AC247" i="1" s="1"/>
  <c r="X187" i="1"/>
  <c r="AA187" i="1" s="1"/>
  <c r="AC187" i="1" s="1"/>
  <c r="X146" i="1"/>
  <c r="AA146" i="1" s="1"/>
  <c r="AC146" i="1" s="1"/>
  <c r="X221" i="1"/>
  <c r="AA221" i="1" s="1"/>
  <c r="AC221" i="1" s="1"/>
  <c r="X255" i="1"/>
  <c r="AA255" i="1" s="1"/>
  <c r="AC255" i="1" s="1"/>
  <c r="X152" i="1"/>
  <c r="AA152" i="1" s="1"/>
  <c r="AC152" i="1" s="1"/>
  <c r="X161" i="1"/>
  <c r="AA161" i="1" s="1"/>
  <c r="AC161" i="1" s="1"/>
  <c r="X186" i="1"/>
  <c r="AA186" i="1" s="1"/>
  <c r="AC186" i="1" s="1"/>
  <c r="X200" i="1"/>
  <c r="AA200" i="1" s="1"/>
  <c r="AC200" i="1" s="1"/>
  <c r="AC205" i="1" s="1"/>
  <c r="X222" i="1"/>
  <c r="AA222" i="1" s="1"/>
  <c r="AC222" i="1" s="1"/>
  <c r="X256" i="1"/>
  <c r="AA256" i="1" s="1"/>
  <c r="AC256" i="1" s="1"/>
  <c r="AC250" i="1"/>
  <c r="AC243" i="1"/>
  <c r="AC217" i="1"/>
  <c r="AC211" i="1"/>
  <c r="X179" i="1"/>
  <c r="AA179" i="1" s="1"/>
  <c r="AC179" i="1" s="1"/>
  <c r="X151" i="1"/>
  <c r="AA151" i="1" s="1"/>
  <c r="AC151" i="1" s="1"/>
  <c r="X143" i="1"/>
  <c r="AA143" i="1" s="1"/>
  <c r="AC143" i="1" s="1"/>
  <c r="X136" i="1"/>
  <c r="AA136" i="1" s="1"/>
  <c r="AC136" i="1" s="1"/>
  <c r="AC140" i="1" s="1"/>
  <c r="X160" i="1"/>
  <c r="AA160" i="1" s="1"/>
  <c r="AC160" i="1" s="1"/>
  <c r="X174" i="1"/>
  <c r="AA174" i="1" s="1"/>
  <c r="AC174" i="1" s="1"/>
  <c r="AC176" i="1" s="1"/>
  <c r="AC225" i="1"/>
  <c r="X191" i="1"/>
  <c r="AA191" i="1" s="1"/>
  <c r="AC191" i="1" s="1"/>
  <c r="AC196" i="1" s="1"/>
  <c r="X190" i="1"/>
  <c r="AA190" i="1" s="1"/>
  <c r="AC190" i="1" s="1"/>
  <c r="X185" i="1"/>
  <c r="AA185" i="1" s="1"/>
  <c r="AC185" i="1" s="1"/>
  <c r="X184" i="1"/>
  <c r="AA184" i="1" s="1"/>
  <c r="AC184" i="1" s="1"/>
  <c r="X144" i="1"/>
  <c r="AA144" i="1" s="1"/>
  <c r="AC144" i="1" s="1"/>
  <c r="X153" i="1"/>
  <c r="AA153" i="1" s="1"/>
  <c r="AC153" i="1" s="1"/>
  <c r="AC156" i="1" s="1"/>
  <c r="X162" i="1"/>
  <c r="AA162" i="1" s="1"/>
  <c r="AC162" i="1" s="1"/>
  <c r="X167" i="1"/>
  <c r="AA167" i="1" s="1"/>
  <c r="AC167" i="1" s="1"/>
  <c r="AC170" i="1" s="1"/>
  <c r="X145" i="1"/>
  <c r="AA145" i="1" s="1"/>
  <c r="AC145" i="1" s="1"/>
  <c r="J135" i="1"/>
  <c r="L135" i="1" s="1"/>
  <c r="V131" i="1"/>
  <c r="W131" i="1" s="1"/>
  <c r="V130" i="1"/>
  <c r="W130" i="1" s="1"/>
  <c r="V129" i="1"/>
  <c r="W129" i="1" s="1"/>
  <c r="L132" i="1"/>
  <c r="X132" i="1" s="1"/>
  <c r="AA132" i="1" s="1"/>
  <c r="AC132" i="1" s="1"/>
  <c r="L131" i="1"/>
  <c r="L130" i="1"/>
  <c r="L129" i="1"/>
  <c r="J128" i="1"/>
  <c r="L128" i="1" s="1"/>
  <c r="V124" i="1"/>
  <c r="W124" i="1" s="1"/>
  <c r="V123" i="1"/>
  <c r="W123" i="1" s="1"/>
  <c r="L125" i="1"/>
  <c r="X125" i="1" s="1"/>
  <c r="AA125" i="1" s="1"/>
  <c r="AC125" i="1" s="1"/>
  <c r="L124" i="1"/>
  <c r="L123" i="1"/>
  <c r="J122" i="1"/>
  <c r="L122" i="1" s="1"/>
  <c r="W116" i="1"/>
  <c r="V118" i="1"/>
  <c r="W118" i="1" s="1"/>
  <c r="V117" i="1"/>
  <c r="W117" i="1" s="1"/>
  <c r="V116" i="1"/>
  <c r="L119" i="1"/>
  <c r="X119" i="1" s="1"/>
  <c r="AA119" i="1" s="1"/>
  <c r="AC119" i="1" s="1"/>
  <c r="L118" i="1"/>
  <c r="L117" i="1"/>
  <c r="L116" i="1"/>
  <c r="X116" i="1" s="1"/>
  <c r="AA116" i="1" s="1"/>
  <c r="AC116" i="1" s="1"/>
  <c r="J115" i="1"/>
  <c r="L115" i="1" s="1"/>
  <c r="L112" i="1"/>
  <c r="X112" i="1" s="1"/>
  <c r="AA112" i="1" s="1"/>
  <c r="AC112" i="1" s="1"/>
  <c r="V111" i="1"/>
  <c r="W111" i="1" s="1"/>
  <c r="V110" i="1"/>
  <c r="W110" i="1" s="1"/>
  <c r="V109" i="1"/>
  <c r="W109" i="1" s="1"/>
  <c r="V108" i="1"/>
  <c r="W108" i="1" s="1"/>
  <c r="L111" i="1"/>
  <c r="L110" i="1"/>
  <c r="L109" i="1"/>
  <c r="L108" i="1"/>
  <c r="J107" i="1"/>
  <c r="L107" i="1" s="1"/>
  <c r="X117" i="1" l="1"/>
  <c r="AA117" i="1" s="1"/>
  <c r="AC117" i="1" s="1"/>
  <c r="X123" i="1"/>
  <c r="AA123" i="1" s="1"/>
  <c r="AC123" i="1" s="1"/>
  <c r="X129" i="1"/>
  <c r="AA129" i="1" s="1"/>
  <c r="AC129" i="1" s="1"/>
  <c r="X130" i="1"/>
  <c r="AA130" i="1" s="1"/>
  <c r="AC130" i="1" s="1"/>
  <c r="X108" i="1"/>
  <c r="AA108" i="1" s="1"/>
  <c r="AC108" i="1" s="1"/>
  <c r="AC148" i="1"/>
  <c r="X131" i="1"/>
  <c r="AA131" i="1" s="1"/>
  <c r="AC131" i="1" s="1"/>
  <c r="AC133" i="1" s="1"/>
  <c r="X124" i="1"/>
  <c r="AA124" i="1" s="1"/>
  <c r="AC124" i="1" s="1"/>
  <c r="AC126" i="1" s="1"/>
  <c r="X118" i="1"/>
  <c r="AA118" i="1" s="1"/>
  <c r="AC118" i="1" s="1"/>
  <c r="X110" i="1"/>
  <c r="AA110" i="1" s="1"/>
  <c r="AC110" i="1" s="1"/>
  <c r="X109" i="1"/>
  <c r="AA109" i="1" s="1"/>
  <c r="AC109" i="1" s="1"/>
  <c r="X111" i="1"/>
  <c r="AA111" i="1" s="1"/>
  <c r="AC111" i="1" s="1"/>
  <c r="AC164" i="1"/>
  <c r="AC188" i="1"/>
  <c r="AC120" i="1"/>
  <c r="X104" i="1"/>
  <c r="AA104" i="1" s="1"/>
  <c r="AC104" i="1" s="1"/>
  <c r="L104" i="1"/>
  <c r="V103" i="1"/>
  <c r="W103" i="1" s="1"/>
  <c r="V102" i="1"/>
  <c r="W102" i="1" s="1"/>
  <c r="X102" i="1" s="1"/>
  <c r="AA102" i="1" s="1"/>
  <c r="AC102" i="1" s="1"/>
  <c r="L103" i="1"/>
  <c r="L102" i="1"/>
  <c r="J101" i="1"/>
  <c r="L101" i="1" s="1"/>
  <c r="AC113" i="1" l="1"/>
  <c r="X103" i="1"/>
  <c r="AA103" i="1" s="1"/>
  <c r="AC103" i="1" s="1"/>
  <c r="AC105" i="1" s="1"/>
  <c r="V97" i="1"/>
  <c r="W97" i="1" s="1"/>
  <c r="V96" i="1"/>
  <c r="W96" i="1" s="1"/>
  <c r="L98" i="1"/>
  <c r="X98" i="1" s="1"/>
  <c r="AA98" i="1" s="1"/>
  <c r="AC98" i="1" s="1"/>
  <c r="L97" i="1"/>
  <c r="L96" i="1"/>
  <c r="J95" i="1"/>
  <c r="L95" i="1" s="1"/>
  <c r="L92" i="1"/>
  <c r="X92" i="1" s="1"/>
  <c r="AA92" i="1" s="1"/>
  <c r="AC92" i="1" s="1"/>
  <c r="V91" i="1"/>
  <c r="W91" i="1" s="1"/>
  <c r="V90" i="1"/>
  <c r="W90" i="1" s="1"/>
  <c r="V89" i="1"/>
  <c r="W89" i="1" s="1"/>
  <c r="L91" i="1"/>
  <c r="L90" i="1"/>
  <c r="L89" i="1"/>
  <c r="J88" i="1"/>
  <c r="L88" i="1" s="1"/>
  <c r="V84" i="1"/>
  <c r="W84" i="1" s="1"/>
  <c r="L85" i="1"/>
  <c r="X85" i="1" s="1"/>
  <c r="AA85" i="1" s="1"/>
  <c r="AC85" i="1" s="1"/>
  <c r="L84" i="1"/>
  <c r="J83" i="1"/>
  <c r="L83" i="1" s="1"/>
  <c r="W79" i="1"/>
  <c r="V74" i="1"/>
  <c r="L80" i="1"/>
  <c r="X80" i="1" s="1"/>
  <c r="AA80" i="1" s="1"/>
  <c r="AC80" i="1" s="1"/>
  <c r="L79" i="1"/>
  <c r="J78" i="1"/>
  <c r="L78" i="1" s="1"/>
  <c r="L75" i="1"/>
  <c r="X75" i="1" s="1"/>
  <c r="AA75" i="1" s="1"/>
  <c r="AC75" i="1" s="1"/>
  <c r="W74" i="1"/>
  <c r="V73" i="1"/>
  <c r="W73" i="1" s="1"/>
  <c r="L74" i="1"/>
  <c r="L73" i="1"/>
  <c r="J72" i="1"/>
  <c r="L72" i="1" s="1"/>
  <c r="W69" i="1"/>
  <c r="L69" i="1"/>
  <c r="V64" i="1"/>
  <c r="W64" i="1" s="1"/>
  <c r="V68" i="1"/>
  <c r="W68" i="1" s="1"/>
  <c r="V67" i="1"/>
  <c r="W67" i="1" s="1"/>
  <c r="V66" i="1"/>
  <c r="W66" i="1" s="1"/>
  <c r="V65" i="1"/>
  <c r="W65" i="1" s="1"/>
  <c r="L68" i="1"/>
  <c r="L67" i="1"/>
  <c r="L66" i="1"/>
  <c r="L65" i="1"/>
  <c r="L64" i="1"/>
  <c r="J57" i="1"/>
  <c r="L57" i="1" s="1"/>
  <c r="J63" i="1"/>
  <c r="L63" i="1" s="1"/>
  <c r="L60" i="1"/>
  <c r="X60" i="1" s="1"/>
  <c r="AA60" i="1" s="1"/>
  <c r="V59" i="1"/>
  <c r="W59" i="1" s="1"/>
  <c r="V58" i="1"/>
  <c r="W58" i="1" s="1"/>
  <c r="L59" i="1"/>
  <c r="L58" i="1"/>
  <c r="X74" i="1" l="1"/>
  <c r="AA74" i="1" s="1"/>
  <c r="AC74" i="1" s="1"/>
  <c r="X96" i="1"/>
  <c r="AA96" i="1" s="1"/>
  <c r="AC96" i="1" s="1"/>
  <c r="X79" i="1"/>
  <c r="AA79" i="1" s="1"/>
  <c r="AC79" i="1" s="1"/>
  <c r="AC81" i="1" s="1"/>
  <c r="X69" i="1"/>
  <c r="AA69" i="1" s="1"/>
  <c r="AC69" i="1" s="1"/>
  <c r="X91" i="1"/>
  <c r="AA91" i="1" s="1"/>
  <c r="AC91" i="1" s="1"/>
  <c r="X89" i="1"/>
  <c r="AA89" i="1" s="1"/>
  <c r="AC89" i="1" s="1"/>
  <c r="X73" i="1"/>
  <c r="AA73" i="1" s="1"/>
  <c r="AC73" i="1" s="1"/>
  <c r="AC76" i="1" s="1"/>
  <c r="X68" i="1"/>
  <c r="X66" i="1"/>
  <c r="AA66" i="1" s="1"/>
  <c r="AC66" i="1" s="1"/>
  <c r="X64" i="1"/>
  <c r="AA64" i="1" s="1"/>
  <c r="AC64" i="1" s="1"/>
  <c r="X65" i="1"/>
  <c r="AA65" i="1" s="1"/>
  <c r="AC65" i="1" s="1"/>
  <c r="X97" i="1"/>
  <c r="AA97" i="1" s="1"/>
  <c r="AC97" i="1" s="1"/>
  <c r="AC99" i="1" s="1"/>
  <c r="X90" i="1"/>
  <c r="AA90" i="1" s="1"/>
  <c r="AC90" i="1" s="1"/>
  <c r="X67" i="1"/>
  <c r="AA67" i="1" s="1"/>
  <c r="AC67" i="1" s="1"/>
  <c r="X84" i="1"/>
  <c r="AA84" i="1" s="1"/>
  <c r="AC84" i="1" s="1"/>
  <c r="AC86" i="1" s="1"/>
  <c r="X58" i="1"/>
  <c r="AA58" i="1" s="1"/>
  <c r="AC58" i="1" s="1"/>
  <c r="X59" i="1"/>
  <c r="AA59" i="1" s="1"/>
  <c r="AC59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L43" i="1"/>
  <c r="L42" i="1"/>
  <c r="L54" i="1"/>
  <c r="X54" i="1" s="1"/>
  <c r="AA54" i="1" s="1"/>
  <c r="AC54" i="1" s="1"/>
  <c r="L53" i="1"/>
  <c r="L52" i="1"/>
  <c r="L51" i="1"/>
  <c r="L50" i="1"/>
  <c r="L49" i="1"/>
  <c r="L48" i="1"/>
  <c r="L47" i="1"/>
  <c r="L46" i="1"/>
  <c r="L45" i="1"/>
  <c r="J41" i="1"/>
  <c r="L44" i="1" s="1"/>
  <c r="L38" i="1"/>
  <c r="V37" i="1"/>
  <c r="W37" i="1" s="1"/>
  <c r="V36" i="1"/>
  <c r="W36" i="1" s="1"/>
  <c r="V35" i="1"/>
  <c r="W35" i="1" s="1"/>
  <c r="V34" i="1"/>
  <c r="W34" i="1" s="1"/>
  <c r="L37" i="1"/>
  <c r="X37" i="1" s="1"/>
  <c r="AA37" i="1" s="1"/>
  <c r="AC37" i="1" s="1"/>
  <c r="L36" i="1"/>
  <c r="L35" i="1"/>
  <c r="L34" i="1"/>
  <c r="J33" i="1"/>
  <c r="L33" i="1" s="1"/>
  <c r="V29" i="1"/>
  <c r="W29" i="1" s="1"/>
  <c r="L30" i="1"/>
  <c r="X30" i="1" s="1"/>
  <c r="AA30" i="1" s="1"/>
  <c r="L29" i="1"/>
  <c r="J28" i="1"/>
  <c r="L28" i="1" s="1"/>
  <c r="W25" i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L25" i="1"/>
  <c r="X25" i="1" s="1"/>
  <c r="AA25" i="1" s="1"/>
  <c r="AC25" i="1" s="1"/>
  <c r="L24" i="1"/>
  <c r="L23" i="1"/>
  <c r="L22" i="1"/>
  <c r="L21" i="1"/>
  <c r="L20" i="1"/>
  <c r="L19" i="1"/>
  <c r="J18" i="1"/>
  <c r="L18" i="1" s="1"/>
  <c r="V13" i="1"/>
  <c r="W13" i="1" s="1"/>
  <c r="V12" i="1"/>
  <c r="W12" i="1" s="1"/>
  <c r="V11" i="1"/>
  <c r="W11" i="1" s="1"/>
  <c r="L14" i="1"/>
  <c r="X14" i="1" s="1"/>
  <c r="AA14" i="1" s="1"/>
  <c r="AC14" i="1" s="1"/>
  <c r="L13" i="1"/>
  <c r="L12" i="1"/>
  <c r="L11" i="1"/>
  <c r="J10" i="1"/>
  <c r="X11" i="1" l="1"/>
  <c r="AA11" i="1" s="1"/>
  <c r="AC11" i="1" s="1"/>
  <c r="X43" i="1"/>
  <c r="AA43" i="1" s="1"/>
  <c r="AC43" i="1" s="1"/>
  <c r="X42" i="1"/>
  <c r="AA42" i="1" s="1"/>
  <c r="AC42" i="1" s="1"/>
  <c r="AC61" i="1"/>
  <c r="AA68" i="1"/>
  <c r="AC68" i="1" s="1"/>
  <c r="AC70" i="1" s="1"/>
  <c r="X52" i="1"/>
  <c r="AA52" i="1" s="1"/>
  <c r="AC52" i="1" s="1"/>
  <c r="X13" i="1"/>
  <c r="AA13" i="1" s="1"/>
  <c r="AC13" i="1" s="1"/>
  <c r="AC93" i="1"/>
  <c r="X36" i="1"/>
  <c r="AA36" i="1" s="1"/>
  <c r="AC36" i="1" s="1"/>
  <c r="X35" i="1"/>
  <c r="AA35" i="1" s="1"/>
  <c r="AC35" i="1" s="1"/>
  <c r="X34" i="1"/>
  <c r="AA34" i="1" s="1"/>
  <c r="AC34" i="1" s="1"/>
  <c r="X22" i="1"/>
  <c r="AA22" i="1" s="1"/>
  <c r="AC22" i="1" s="1"/>
  <c r="X21" i="1"/>
  <c r="AA21" i="1" s="1"/>
  <c r="AC21" i="1" s="1"/>
  <c r="X12" i="1"/>
  <c r="AA12" i="1" s="1"/>
  <c r="AC12" i="1" s="1"/>
  <c r="AC15" i="1" s="1"/>
  <c r="X19" i="1"/>
  <c r="AA19" i="1" s="1"/>
  <c r="AC19" i="1" s="1"/>
  <c r="X23" i="1"/>
  <c r="AA23" i="1" s="1"/>
  <c r="AC23" i="1" s="1"/>
  <c r="X20" i="1"/>
  <c r="AA20" i="1" s="1"/>
  <c r="AC20" i="1" s="1"/>
  <c r="X24" i="1"/>
  <c r="AA24" i="1" s="1"/>
  <c r="AC24" i="1" s="1"/>
  <c r="X29" i="1"/>
  <c r="AA29" i="1" s="1"/>
  <c r="AC29" i="1" s="1"/>
  <c r="AC31" i="1" s="1"/>
  <c r="X45" i="1"/>
  <c r="AA45" i="1" s="1"/>
  <c r="AC45" i="1" s="1"/>
  <c r="X49" i="1"/>
  <c r="AA49" i="1" s="1"/>
  <c r="AC49" i="1" s="1"/>
  <c r="X53" i="1"/>
  <c r="AA53" i="1" s="1"/>
  <c r="AC53" i="1" s="1"/>
  <c r="X46" i="1"/>
  <c r="AA46" i="1" s="1"/>
  <c r="AC46" i="1" s="1"/>
  <c r="X50" i="1"/>
  <c r="AA50" i="1" s="1"/>
  <c r="AC50" i="1" s="1"/>
  <c r="L41" i="1"/>
  <c r="X47" i="1"/>
  <c r="AA47" i="1" s="1"/>
  <c r="AC47" i="1" s="1"/>
  <c r="X51" i="1"/>
  <c r="AA51" i="1" s="1"/>
  <c r="AC51" i="1" s="1"/>
  <c r="X48" i="1"/>
  <c r="AA48" i="1" s="1"/>
  <c r="AC48" i="1" s="1"/>
  <c r="X44" i="1"/>
  <c r="AA44" i="1" s="1"/>
  <c r="AC44" i="1" s="1"/>
  <c r="V10" i="1"/>
  <c r="W10" i="1" s="1"/>
  <c r="L10" i="1"/>
  <c r="AC39" i="1" l="1"/>
  <c r="AC26" i="1"/>
  <c r="AC55" i="1"/>
  <c r="X10" i="1"/>
  <c r="AA10" i="1" s="1"/>
  <c r="AC10" i="1" s="1"/>
</calcChain>
</file>

<file path=xl/sharedStrings.xml><?xml version="1.0" encoding="utf-8"?>
<sst xmlns="http://schemas.openxmlformats.org/spreadsheetml/2006/main" count="1310" uniqueCount="462">
  <si>
    <t>ภ.ด.ส.  1</t>
  </si>
  <si>
    <t>ราคาประเมินทุนทรัพย์ของที่ดินและสิ่งปลูกสร้าง</t>
  </si>
  <si>
    <t>ที่</t>
  </si>
  <si>
    <t>ประเภท
ที่ดิน</t>
  </si>
  <si>
    <t>สถานที่ตั้ง
(หมู่ที่/ตำบล)</t>
  </si>
  <si>
    <t>ลักษ
ณะการใช้ประ
โยชน์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</si>
  <si>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</si>
  <si>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</si>
  <si>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
(บาท)</t>
  </si>
  <si>
    <t>ราคาประเมินของที่ดินและสิ่งปลูกสร้างตามสัดส่วนการใช้ประโยชน์
(บาท)</t>
  </si>
  <si>
    <t>หักมูลค่า</t>
  </si>
  <si>
    <t>คงเหลือราคาประเมินทุนทรัพย์ที่ต้อง
เสียภาษี(บาท)</t>
  </si>
  <si>
    <t>จำนวน</t>
  </si>
  <si>
    <t>จำนวนเนื้อที่ดิน</t>
  </si>
  <si>
    <t>คำนวณ</t>
  </si>
  <si>
    <t>ราคา</t>
  </si>
  <si>
    <t>รวมราคาประเมินที่ดิน(บาท)</t>
  </si>
  <si>
    <t>ประเภทสิ่งปลูกสร้าง</t>
  </si>
  <si>
    <t>ลักษณะ</t>
  </si>
  <si>
    <t>ลักษณะการใช้ประโยชน์</t>
  </si>
  <si>
    <t>ขนาดพื้นที่</t>
  </si>
  <si>
    <t>คิดเป็นสัดส่วนตามการใช้ประโยชน์(ร้อยละ)</t>
  </si>
  <si>
    <t>ค่าเสื่อม</t>
  </si>
  <si>
    <t>ราคาประเมิน</t>
  </si>
  <si>
    <t>ฐานภาษี</t>
  </si>
  <si>
    <t>อัตรา</t>
  </si>
  <si>
    <t>ภาษีที่</t>
  </si>
  <si>
    <t>ไร่</t>
  </si>
  <si>
    <t>งาน</t>
  </si>
  <si>
    <t>วา</t>
  </si>
  <si>
    <t>เป็น</t>
  </si>
  <si>
    <t>ประเมิน</t>
  </si>
  <si>
    <t>สิ่ง</t>
  </si>
  <si>
    <t>สิ่งปลูกสร้าง</t>
  </si>
  <si>
    <t>ประเมินต่อ</t>
  </si>
  <si>
    <t>อายุ</t>
  </si>
  <si>
    <t xml:space="preserve">คิดเป็น </t>
  </si>
  <si>
    <t>ที่ได้รับ</t>
  </si>
  <si>
    <t>ภาษี</t>
  </si>
  <si>
    <t>ต้องชำระ</t>
  </si>
  <si>
    <t>ตารางวา</t>
  </si>
  <si>
    <t>ต่อตารางวา</t>
  </si>
  <si>
    <t>ปลูก</t>
  </si>
  <si>
    <t>(ตารางเมตร)</t>
  </si>
  <si>
    <t>ตารางเมตร</t>
  </si>
  <si>
    <t>โรงเรือน</t>
  </si>
  <si>
    <t>หลังหักค่าเสื่อม</t>
  </si>
  <si>
    <t>ยกเว้น(บาท)</t>
  </si>
  <si>
    <t>(ร้อยละ)</t>
  </si>
  <si>
    <t>(บาท)</t>
  </si>
  <si>
    <t>สร้าง</t>
  </si>
  <si>
    <t>ปี</t>
  </si>
  <si>
    <t>นางอารีย์ พวงบุบผา 11 ม.1 ต.นาพันสาม อ.เมือง จ.เพชรบุรี 76000</t>
  </si>
  <si>
    <t>ฉ67271</t>
  </si>
  <si>
    <t>ม.1</t>
  </si>
  <si>
    <t>พื้นที่</t>
  </si>
  <si>
    <t>100/บ้าน</t>
  </si>
  <si>
    <t>ตึก/ไม้</t>
  </si>
  <si>
    <t>อาศัย</t>
  </si>
  <si>
    <t>โรง/504</t>
  </si>
  <si>
    <t>โรง</t>
  </si>
  <si>
    <t>เลี้ยงสัตว์</t>
  </si>
  <si>
    <t>เกษตร</t>
  </si>
  <si>
    <t>นางอนงค์ ชุนหวานิช 43 ม.1 ต.นาพันสาม อ.เมือง จ.เพชรบุรี 76000  และ นางสาวพัชรี เชยชิต 40 ม.1 ต.นาพันสาม</t>
  </si>
  <si>
    <t>ฉ4075</t>
  </si>
  <si>
    <t>โรงขนม/100</t>
  </si>
  <si>
    <t>เสริมสวย/100</t>
  </si>
  <si>
    <t>ร้านค้า/100</t>
  </si>
  <si>
    <t>จอดรถ</t>
  </si>
  <si>
    <t>ทำขนม</t>
  </si>
  <si>
    <t>เก็บของ</t>
  </si>
  <si>
    <t>ร้านค้า</t>
  </si>
  <si>
    <t>เสริมสวย</t>
  </si>
  <si>
    <t>นายสัมฤทธิ์ สุนทร 23 ม.1 ต.นาพันสาม อ.เมือง จ.เพชรบุรี 76000</t>
  </si>
  <si>
    <t>บ้าน/100</t>
  </si>
  <si>
    <t>ร้านอาหาร</t>
  </si>
  <si>
    <t>นางสาวพัชรี เชยชิต 40 ม.1 ต.นาพันสาม อ.เมือง จ.เพชรบุรี 76000</t>
  </si>
  <si>
    <t>ฉ65429</t>
  </si>
  <si>
    <t>นางทรัพย์ บุญขำ 84 ม.2 ต.นาพันสาม อ.เมือง จ.เพชรบุรี 76000</t>
  </si>
  <si>
    <t>ม.2</t>
  </si>
  <si>
    <t>ฉ10948</t>
  </si>
  <si>
    <t xml:space="preserve">ของนางอุไร มะลิลา </t>
  </si>
  <si>
    <t>นายบุญส่ง บุญขำ 69 ม.2</t>
  </si>
  <si>
    <t>นายหัสดิน พลายเผือก 83 ม2</t>
  </si>
  <si>
    <t>นางหวล นาคแกมทอง 77 ม.2</t>
  </si>
  <si>
    <t>นางขวัญเมือง พลายเผือก 96 ม.2</t>
  </si>
  <si>
    <t>นางบุญรวม จันทร์พฒ 20 ม.2</t>
  </si>
  <si>
    <t>คอกวัว</t>
  </si>
  <si>
    <t>โรงรถ</t>
  </si>
  <si>
    <t>ไม้</t>
  </si>
  <si>
    <t xml:space="preserve"> </t>
  </si>
  <si>
    <t>น.ส.จำเนียน หมู่ศิริ 46 ม.2 ต.นาพันสาม อ.เมือง จ.เพชรบุรี 76000</t>
  </si>
  <si>
    <t>ฉ33623</t>
  </si>
  <si>
    <t>โรงขนม</t>
  </si>
  <si>
    <t>เสาโทรศัพท์</t>
  </si>
  <si>
    <t>นายธีระ พลายเผือก 43 ม.2 ต.นาพันสาม อ.เมือง จ.เพชรบุรี 76000</t>
  </si>
  <si>
    <t>ฉ33621</t>
  </si>
  <si>
    <t>โรง/100</t>
  </si>
  <si>
    <t>นางเชือน เกตุพุฒ 34 ม.2 ต.นาพันสาม อ.เมือง จ.เพชรบุรี 76000</t>
  </si>
  <si>
    <t>ฉ10927</t>
  </si>
  <si>
    <t>นางประทุม พูนวัฒนานุกูล 88 ม.7 ต.นาพันสาม อ.เมือง จ.เพชรบุรี</t>
  </si>
  <si>
    <t>ฉ45104</t>
  </si>
  <si>
    <t>นายบรรลือ พลายเผือก 43 ม.2 ต.นาพันสาม อ.เมือง จ.เพชรบุรี 76000</t>
  </si>
  <si>
    <t>ฉ65477</t>
  </si>
  <si>
    <t>นายไทย เชยชิต 21 ม.2 ต.นาพันสาม อ.เมือง จ.เพชรบุรี 76000</t>
  </si>
  <si>
    <t>ฉ4064</t>
  </si>
  <si>
    <t>นายแพว แต้มเรืองอิฐ 38 ม.2 ต.นาพันสาม อ.เมือง จ.เพชรบุรี 76000</t>
  </si>
  <si>
    <t>ฉ51943</t>
  </si>
  <si>
    <t>นางบุญเลี่ยม กลิ่นนิรันต์ 6 ม.2 ต.นาพันสาม อ.เมือง จ.เพชรบุรี 76000</t>
  </si>
  <si>
    <t>ฉ51942</t>
  </si>
  <si>
    <t>นายสุด โตทรัพย์ 3 ม.2 ต.นาพันสาม อ.เมือง จ.เพชรบุรี 76000</t>
  </si>
  <si>
    <t>ฉ51944</t>
  </si>
  <si>
    <t>3/1 ม.2</t>
  </si>
  <si>
    <t>นายประสงค์ โตทรัพย์ 45 ม.2 ต.นาพันสา อ.เมือง จ.เพชรบุรี 76000</t>
  </si>
  <si>
    <t>ฉ47849</t>
  </si>
  <si>
    <t>45/1ม.2</t>
  </si>
  <si>
    <t>นายวิเชียร บุญพ่วง 38 ม.1 ต.นาพันสาม อ.เมือง จ.เพชรบุรี 76000</t>
  </si>
  <si>
    <t>ฉ9420</t>
  </si>
  <si>
    <t>ร้านล้างรถ</t>
  </si>
  <si>
    <t>นางภาวิณีย์ บุญพ่วง 61 ม.2 ต.นาพันสาม อ.เมือง จ.เพชรบุรี 76000</t>
  </si>
  <si>
    <t>ฉ55294</t>
  </si>
  <si>
    <t xml:space="preserve">เลขที่ดิน
 </t>
  </si>
  <si>
    <t>หน้าสำรวจ</t>
  </si>
  <si>
    <t>ตึก</t>
  </si>
  <si>
    <t>นายอภิชาติ พูลน้อย 5 ม.3ต.นาพันสาม อ.เมือง จ.เพชรบุรี 76000</t>
  </si>
  <si>
    <t>ฉ67383</t>
  </si>
  <si>
    <t>ม.3</t>
  </si>
  <si>
    <t>โรงซ่อม</t>
  </si>
  <si>
    <t>นายเฉลิม ทองขาว 113 ม.3 ต.นาพันสาม อ.เมือง จ.เพชรบุรี 76000</t>
  </si>
  <si>
    <t>ฉ14531</t>
  </si>
  <si>
    <t>หลังรอง</t>
  </si>
  <si>
    <t>โรงกาแฟ</t>
  </si>
  <si>
    <t>นายชะเอม สนพลาย 41 ม.3ต.นาพันสาม อ.เมือง จ.เพชรบุรี 76000</t>
  </si>
  <si>
    <t>ฉ72169</t>
  </si>
  <si>
    <t>โรงเก็บของ</t>
  </si>
  <si>
    <t>นางบุญสิตา ชะเอมน้อย 126 ม.3 ต.นาพันสาม อ.เมือง จ.เพชรบุรี 76000</t>
  </si>
  <si>
    <t>ฉ41317</t>
  </si>
  <si>
    <t>นางเฉลา บุษรา 145 ม.3 ต.นาพันสาม อ.เมือง จ.เพชรบุรี 76000</t>
  </si>
  <si>
    <t>ฉ45618</t>
  </si>
  <si>
    <t>นายใจ แสงอิ่ม 103 ม.3 ต.นาพันสาม อ.เมือง จ.เพชรบุรี 76000</t>
  </si>
  <si>
    <t>ฉ38216</t>
  </si>
  <si>
    <t>นายยศระวี กีรติโชติมิตร 101 ม.3 ต.นาพันสาม อ.เมือง จ.เพชรบุรี</t>
  </si>
  <si>
    <t>ฉ70717</t>
  </si>
  <si>
    <t>นายสมชาย สนพลาย 100 ม.3 ต.นาพันสาม อ.เมือง จ.เพชรบุรี 76000</t>
  </si>
  <si>
    <t>ฉ15618</t>
  </si>
  <si>
    <t>นายเฉลิม พระจันทร์ 38 ม.3 ต.นาพันสาม อ.เมือง จ.เพชรบุรี 7600</t>
  </si>
  <si>
    <t>ฉ31807</t>
  </si>
  <si>
    <t>น.ส.หนึ่งฤทัย พระจันทร์ 106 ม.3 ต.นาพันสาม อ.เมือง จ.เพชรบุรี 76000</t>
  </si>
  <si>
    <t>ฉ65597</t>
  </si>
  <si>
    <t>โรงซ่อมรถยนต์</t>
  </si>
  <si>
    <t>น.ส.สำลี โชติมิตร 111 ม.3</t>
  </si>
  <si>
    <t>นายเฉลิม พระจันทร์ 38 ม.3</t>
  </si>
  <si>
    <t>นายประทิว ปังขำ 150 ม.3 ต.นาพันสาม อ.เมือง จ.เพชรบุรี 76000</t>
  </si>
  <si>
    <t>ฉ66317</t>
  </si>
  <si>
    <t>นายเอกมัย เดชเพชร 81 ม.3 ต.นาพันสาม อ.เมือง จ.เพชรบุรี 76000</t>
  </si>
  <si>
    <t>ฉ64863</t>
  </si>
  <si>
    <t>นางสุขฤทัย สนพลาย 127 ม.3 ต.นาพันสาม อ.เมือง จ.เพชรบุรี 76000</t>
  </si>
  <si>
    <t>ฉ6486</t>
  </si>
  <si>
    <t>ขายน้ำตาล</t>
  </si>
  <si>
    <t>นายณัฑภพ ศรีอำพรรณ 26/1 ม.3 ต.นาพันสาม อ.เมือง จ.เพชรบุรี 76000</t>
  </si>
  <si>
    <t>ฉ57106</t>
  </si>
  <si>
    <t>นางล้วน เขียวแจ่ม 107 ม.3 ต.นาพันสาม อ.เมือง จ.เพชรบุรี 76000</t>
  </si>
  <si>
    <t>ฉ44181</t>
  </si>
  <si>
    <t>ฉ46637</t>
  </si>
  <si>
    <t>โรงสี</t>
  </si>
  <si>
    <t>ลาน</t>
  </si>
  <si>
    <t>นางบุบผา สนพลาย 76 ม.3 ต.นาพันสาม อ.เมือง จ.เพชรบุรี 76000</t>
  </si>
  <si>
    <t>ฉ64090</t>
  </si>
  <si>
    <t>น.ส.อัญชลี สนพลาย 45 ม.3 ต.นาพันสาม อ.เมือง จ.เพชรบุรี 76000</t>
  </si>
  <si>
    <t>ฉ6483</t>
  </si>
  <si>
    <t>นายเศรษฐา สนพลาย 46 ม.3</t>
  </si>
  <si>
    <t>โรงไก่</t>
  </si>
  <si>
    <t>เสาโทรคมนาคม</t>
  </si>
  <si>
    <t>นายศักดิ์ ยิ้มละมัย 27/2 ม.4 ต.นาพันสาม อ.เมือง จ.เพชรบุรี 76000</t>
  </si>
  <si>
    <t>ฉ33679</t>
  </si>
  <si>
    <t>ม.4</t>
  </si>
  <si>
    <t>โรงฟาง</t>
  </si>
  <si>
    <t>บ้าน</t>
  </si>
  <si>
    <t>ตอกวัว</t>
  </si>
  <si>
    <t>ยุ้งเกลือ</t>
  </si>
  <si>
    <t>นายนะที คล้ำพงษ์ 54 หมู่ 4 ต.นาพันสาม อ.เมือง จ.เพชรบุรี 76000</t>
  </si>
  <si>
    <t>ฉ70895</t>
  </si>
  <si>
    <t>นายเชิญ อบรม 102 ม.4 ต.นาพันสาม อ.เมือง จ.เพชรบุรี 76000</t>
  </si>
  <si>
    <t>ฉ72447</t>
  </si>
  <si>
    <t>นายดาวเรือง เดชสำราญ 76/1 ม.4 ต.นาพันสาม อ.เมือง จ.เพชรบุรี 76000</t>
  </si>
  <si>
    <t>ฉ3932</t>
  </si>
  <si>
    <t xml:space="preserve">นายดาวรุง เดชสำราญ 135 ม.4 ต.นาพันสาม </t>
  </si>
  <si>
    <t xml:space="preserve">นายดาวเรือง เดชสำราญ 76/1 ม.4 ต.นาพันสาม </t>
  </si>
  <si>
    <t>นางแหวว แซ่เลี้ยว 120 ม.4 ต.นาพันสาม อ.เมือง จ.เพชรบุรี 76000</t>
  </si>
  <si>
    <t>ฉ34240</t>
  </si>
  <si>
    <t>โรงงานไม้</t>
  </si>
  <si>
    <t>นางอุไร ดวงโต 71/1 ม.4 ต.นาพันสาม อ.เมือง จ.เพชรบุรี 76000</t>
  </si>
  <si>
    <t>ฉ66244</t>
  </si>
  <si>
    <t>นางสุมาพร เณรแก้ว 110 ม.4</t>
  </si>
  <si>
    <t>เรือนรับรอง</t>
  </si>
  <si>
    <t>นางน้ำผึ้ง แสนสุข 27/3 ม.4 ต.นาพันสาม อ.เมือง จ.เพชรบุรี 76000</t>
  </si>
  <si>
    <t>ฉ56351</t>
  </si>
  <si>
    <t>นายกำพล พลายแก้ว 27/1 ม.4 ต.นาพันสาม อ.เมือง จ.เพชรบุรี 76000</t>
  </si>
  <si>
    <t>ฉ56352</t>
  </si>
  <si>
    <t>นางนภา น้อยแสง 86 ม.4 ต.นาพันสาม อ.เมือง จ.เพชรบุรี 76000</t>
  </si>
  <si>
    <t>ฉ68892</t>
  </si>
  <si>
    <t>นายพิมพ์ น้อยแสง 99 ม.4</t>
  </si>
  <si>
    <t>น.ส.แซว พรมนวลละออง 64 ม.4 ต.นาพันสาม อ.เมือง จ.เพชรบุรี 76000</t>
  </si>
  <si>
    <t>ฉ15950</t>
  </si>
  <si>
    <t>น.ส. ยุพิน พลายแก้ว 25 ม.4 ต.นาพันสาม อ.เมือง จ.เพชรบุรี 76000</t>
  </si>
  <si>
    <t>ฉ53703</t>
  </si>
  <si>
    <t>นางเสย กะเปาะน้อย 118 ม.4 ต.นาพันสาม อ.เมือง จ.เพชรบุรี 76000</t>
  </si>
  <si>
    <t>ฉ41320</t>
  </si>
  <si>
    <t>นางถิ่น ทิพย์พระจันทร์ 51 ม.4 ต.นาพันสาม อ.เมือง จ.เพชรบุรี 76000</t>
  </si>
  <si>
    <t>ฉ62987</t>
  </si>
  <si>
    <t>นางหลง สนพลาย 55 ม.4 ต.นาพันสาม อ.เมือง จ.เพชรบุรี 76000</t>
  </si>
  <si>
    <t>ฉ3975</t>
  </si>
  <si>
    <t>โรงไข่เค็ม</t>
  </si>
  <si>
    <t>โรงปลานึ่ง</t>
  </si>
  <si>
    <t>โรงบรรจุขนม</t>
  </si>
  <si>
    <t>นายธนากร ทิพย์พระจันทร์ 65 ม.4</t>
  </si>
  <si>
    <t>นายบุญส่ง อินทราพงษ์ 51/1 ม.4</t>
  </si>
  <si>
    <t>นายไพฑุรย์ ทิพย์พระจันทร์ 51/2 ม.4</t>
  </si>
  <si>
    <t>นายเจือน พรมประเสริฐ 60 ม.4 ต.นาพันสาม อ.เมือง จ.เพชรบุรี 76000</t>
  </si>
  <si>
    <t>ฉ3974</t>
  </si>
  <si>
    <t>นายประจวบ พรมประเสริฐ 60/1 ม.4</t>
  </si>
  <si>
    <t>นายปัญญา พรมประเสริฐ 60/2 ม.4</t>
  </si>
  <si>
    <t>นายอุดม พรมประเสริฐ 101/1 ม.4</t>
  </si>
  <si>
    <t>นายประเสริฐ พรมประเสริฐ 60 ม.4</t>
  </si>
  <si>
    <t>อู่ซ่อมรถ</t>
  </si>
  <si>
    <t>นางลำพึง จิระเพชรอำไพ 45/1 ม.4 ต.นาพันสาม อ.เมือง จ.เพชรบุรี 76000</t>
  </si>
  <si>
    <t>ฉ62877</t>
  </si>
  <si>
    <t>อู่ซ่อมเครื่อง</t>
  </si>
  <si>
    <t>นางอิน อินทราพงษ์ 20 ม.4 ต.นาพันสาม อ.เมือง จ.เพชรบุรี 76000</t>
  </si>
  <si>
    <t>ฉ9618</t>
  </si>
  <si>
    <t xml:space="preserve">ม.4 </t>
  </si>
  <si>
    <t>น.ส.บุญมาก เอี่ยมแย้ม 119/7 ม.2 ต.ช่องสะแก อ.เมือง จ.เพชรบุรี 76000</t>
  </si>
  <si>
    <t>ฉ9630</t>
  </si>
  <si>
    <t>โรงเลี้ยงสัตว์</t>
  </si>
  <si>
    <t>โรงเกลือ</t>
  </si>
  <si>
    <t>นางวงเดือน เทียนเล็ก 21 ม.4 ต.นาพันสาม อ.เมือง จ.เพชรบุรี 76000</t>
  </si>
  <si>
    <t>ฉ68086</t>
  </si>
  <si>
    <t>นางละม่อม อินทราพงษ์  72 ม.5 ต.นาพันสาม อ.เมือง จ.เพชรบุรี 76000</t>
  </si>
  <si>
    <t>ฉ38410</t>
  </si>
  <si>
    <t>บ้านรอง</t>
  </si>
  <si>
    <t>72/2 ม.5</t>
  </si>
  <si>
    <t>นายสุวิทย์  อินทราพงษ์ 55 ม.5 ต.นาพันสาม อ.เมือง จ.เพชรบุรี 76000</t>
  </si>
  <si>
    <t>ฉ49869</t>
  </si>
  <si>
    <t>ม.5</t>
  </si>
  <si>
    <t>นายบรรจง ขำสะอาดดี 69 ม.5 ต.นาพันสาม อ.เมือง จ.เพชรบุรี 76000</t>
  </si>
  <si>
    <t>ฉ38406</t>
  </si>
  <si>
    <t>ไม้/ตึก</t>
  </si>
  <si>
    <t>นางพาณิภัค อินทราพงษ์ 70 ม.5 ต.นาพันสาม อ.เมือง จ.เพชรบุรี 76000</t>
  </si>
  <si>
    <t>ฉ38408</t>
  </si>
  <si>
    <t>นายสุเทพ อินทราพงษ์ 23 ม.5 ต.นาพันสาม อ.เมือง จ.เพชรบุรี 76000</t>
  </si>
  <si>
    <t>ฉ49935</t>
  </si>
  <si>
    <t>นางทองเพียร แสนสุด 2 ม.6 ต.นาพันสาม อ.เมือง จ.เพชรบุรี 76000</t>
  </si>
  <si>
    <t>ฉ72091</t>
  </si>
  <si>
    <t>ม.6</t>
  </si>
  <si>
    <t>นายสมเจตน์ แสงมณี 23 ม.6 ต.นาพันสาม อ.เมือง จ.เพชรบุรี 76000</t>
  </si>
  <si>
    <t>ฉ3619</t>
  </si>
  <si>
    <t>นางประเชิญ แคล้วคลาด 66 ม.6 ต.นาพันสาม อ.เมือง จ.เพชรบุรี 76000</t>
  </si>
  <si>
    <t>ฉ63957</t>
  </si>
  <si>
    <t>นายฉัตร ตันจิตวนิช 15/1 ม.6 ต.นาพันสาม อ.เมือง จ.เพชรบุรี 76000</t>
  </si>
  <si>
    <t>ฉ3689</t>
  </si>
  <si>
    <t>โรงไม้</t>
  </si>
  <si>
    <t>นายผาด มะลิลา 40 ม.6 ต.นาพันสาม อ.เมือง จ.เพชรบุรี 76000</t>
  </si>
  <si>
    <t>ฉ3692</t>
  </si>
  <si>
    <t>ร้านเสริมสวย</t>
  </si>
  <si>
    <t>นายพอน พราหมณี 63 ม.6 ต.นาพันสาม อ.เมือง จ.เพชรบุรี 76000</t>
  </si>
  <si>
    <t>ฉ18016</t>
  </si>
  <si>
    <t>นางอนงค์ นาคกร 7 ม.6 ต.นาพันสาม อ.เมือง จ.เพชรบุรี 76000</t>
  </si>
  <si>
    <t>ฉ3636</t>
  </si>
  <si>
    <t>โรงวัว</t>
  </si>
  <si>
    <t>นางอภิรดี สีแตง 75 ม.6 ต.นาพันสาม อ.เมือง จ.เพชรบุรี 76000</t>
  </si>
  <si>
    <t>ฉ3640</t>
  </si>
  <si>
    <t>โรงจอดรถ</t>
  </si>
  <si>
    <t>นายไพรัช แคล้วคลาด 21 ม.6 ต.นาพันสาม อ.เมือง จ.เพชรบุรี 76000</t>
  </si>
  <si>
    <t>ฉ17858</t>
  </si>
  <si>
    <t>นางเลี่ยม มะลิลา 40 ม.6 ต.นาพันสาม อ.เมือง จ.เพชรบุรี 76000</t>
  </si>
  <si>
    <t>ฉ63956</t>
  </si>
  <si>
    <t>นายแสวง พ่วงกลิ่น 29 ม.6 ต.นาพันสาม</t>
  </si>
  <si>
    <t>ฉ3634</t>
  </si>
  <si>
    <t>นางน้ำผึ้ง มีทรัพย์ 85 ม.4 ต.นาพันสาม อ.เมือง จ.เพชรบุรี 76000</t>
  </si>
  <si>
    <t>ฉ54356</t>
  </si>
  <si>
    <t>ฉ48469</t>
  </si>
  <si>
    <t>นายสำรวย กลิ่นนิรันต์ 81/1 ม.6</t>
  </si>
  <si>
    <t>นางอำพร กลิ่นนิรันต์ 78/1 ม.6 ต.นาพันสาม อ.เมือง จ.เพชรบุรี 76000  ร่วมกับ นายสำรวย กลิ่นนิรันต์</t>
  </si>
  <si>
    <t>นายชิต แคล้วคลาด 52 ม.6 ต.นาพันสาม อ.เมือง จ.เพชรบุรี 76000</t>
  </si>
  <si>
    <t>ฉ68893</t>
  </si>
  <si>
    <t>นายแก้ว เอี่ยมสะอาด 78 ม.6 ต.นาพันสาม อ.เมือง จ.เพชรบุรี 76000</t>
  </si>
  <si>
    <t>ฉ65512</t>
  </si>
  <si>
    <t>น.ส.สุชาดา เอี่ยมสะอาด 78/4 ม.6</t>
  </si>
  <si>
    <t>นายประเทศ สุวรรณเพชร 87 ม.6 ต.นาพันสาม อ.เมือง จ.เพชรบุรี 76000</t>
  </si>
  <si>
    <t>ฉ68773</t>
  </si>
  <si>
    <t>นางอัมพร ตลับนาค 11/3 ม.6 ต.นาพันสาม อ.เมือง จ.เพชรบุรี 76000</t>
  </si>
  <si>
    <t>ฉ44703</t>
  </si>
  <si>
    <t>นางผ่อน มะลิลา14 ม.6 ต.นาพันสาม อ.เมือง จ.เพชรบุรี 76000</t>
  </si>
  <si>
    <t>ฉ3675</t>
  </si>
  <si>
    <t>นางบุบผา มะลิลา 14/1 ม.6</t>
  </si>
  <si>
    <t>นางวันเพ็ญ พวงบุบผา 14/2 ม.6</t>
  </si>
  <si>
    <t>น.ส.จรัส กลิ่นเล็ก 34 ม.6</t>
  </si>
  <si>
    <t>นางเจียม มีทรัพย์ 53 ม.6 ต.นาพันสาม อ.เมือง จ.เพชรบุรี 76000</t>
  </si>
  <si>
    <t>ฉ3736</t>
  </si>
  <si>
    <t>นางละม่อม ดีนุ่ม 67 ม.7 ต.นาพันสาม อ.เมือง จ.เพชรบุรี 76000</t>
  </si>
  <si>
    <t>ฉ4047</t>
  </si>
  <si>
    <t>ม.7</t>
  </si>
  <si>
    <t>นายเชือน ดีนุ่ม 67/1 ม.7</t>
  </si>
  <si>
    <t>นางแถว สนพลาย 21 ม.3 ต.นาพันสาม อ.เมือง จ.เพชรบุรี 76000</t>
  </si>
  <si>
    <t>ฉ63450</t>
  </si>
  <si>
    <t>นางจินดา พวงคำ 39/1 ม.7 ต.นาพันสาม อ.เมือง จ.เพชรบุรี 76000</t>
  </si>
  <si>
    <t>ฉ13469</t>
  </si>
  <si>
    <t>ห้องน้ำ</t>
  </si>
  <si>
    <t>นางทองเจือ จงศรี 39 ม.7 ต.นาพันสาม อ.เมือง จ.เพชรบุรี 76000</t>
  </si>
  <si>
    <t>ฉ68697</t>
  </si>
  <si>
    <t>ฉางข้าว</t>
  </si>
  <si>
    <t>นายประเสริฐ อินทราพงษ์ 72 ม.7 ต.นาพันสาม อ.เมือง จ.เพชรบุรี 76000</t>
  </si>
  <si>
    <t>ฉ47259</t>
  </si>
  <si>
    <t>โรงทำขนม</t>
  </si>
  <si>
    <t>นางละออง ทับทิมสุวรรณ 101 ม.7 ต.นาพันสาม อ.เมือง จ.เพชรบุรี 76000</t>
  </si>
  <si>
    <t>ฉ53648</t>
  </si>
  <si>
    <t>นายนราวุธ ระหว่างบ้าน 59 ม.7 ต.นาพันสาม อ.เมือง จ.เพชรบุรี 76000</t>
  </si>
  <si>
    <t>น.ส.กมลทิพย์ ไทยเทศ 92 ม.7 ต.นาพันสาม อ.เมือง จ.เพชรบุรี 76000</t>
  </si>
  <si>
    <t>ฉ41308</t>
  </si>
  <si>
    <t>โรงเลี้ยงไก่</t>
  </si>
  <si>
    <t>นางอ่วน สนพราย 90 ม. 7 ต.นาพันสาม อ.เมือง จ.เพชรบุรี 76000</t>
  </si>
  <si>
    <t>ฉ13467</t>
  </si>
  <si>
    <t>ฉ65509</t>
  </si>
  <si>
    <t>นายกิตติศักดิ์ แต้มเรืองอิฐ 113 ม.8 ต.นาพันสาม อ.เมือง จ.เพชรบุรี 76000</t>
  </si>
  <si>
    <t>ฉ72823</t>
  </si>
  <si>
    <t>ม.8</t>
  </si>
  <si>
    <t>ฉ6549</t>
  </si>
  <si>
    <t>นายทนงค์ สงวนสุด 75 ม.8 ต.นาพันสาม อ.เมือง จ.เพชรบุรี 76000</t>
  </si>
  <si>
    <t xml:space="preserve">นาย อรุณ สงวนสุด 75 ม.8 </t>
  </si>
  <si>
    <t>โรงมะพร้าว</t>
  </si>
  <si>
    <t>ฉ15226</t>
  </si>
  <si>
    <t>อาคม กล่ำมณี 119 ม.8 ต.นาพันสาม อ.เมือง จ.เพชรบุรี 76000 น.ส.สุรินทร์ กล่ำมณี เจ้าของที่</t>
  </si>
  <si>
    <t>นายเสริ่น เกตุกล่ำ 38 ม.8 ต.นาพันสาม อ.เมือง จ.เพชรบุรี 76000</t>
  </si>
  <si>
    <t>ฉ44173</t>
  </si>
  <si>
    <t>นายสมพงษ์ เกตุกล่ำ 105 ม.8</t>
  </si>
  <si>
    <t>นายณรงค์ ชะเอมสินธ์ 103 ม.8</t>
  </si>
  <si>
    <t>สหกรณ์-จำกัดเครดิตยูเนียนวัดนาพรม 121 ม.8 ต.นาพันสาม อ.เมือง จ.เพชรบุรี 76000</t>
  </si>
  <si>
    <t>ฉ65420</t>
  </si>
  <si>
    <t>509/1</t>
  </si>
  <si>
    <t>สำนักงาน</t>
  </si>
  <si>
    <t>นางกนกรัตน์ ทับพุก 60 ม.8 ต.นาพันสาม อ.เมือง จ.เพชรบุรี 76000</t>
  </si>
  <si>
    <t>ฉ66879</t>
  </si>
  <si>
    <t>นายจีรชัย เชยชิต 38 ม.2 ต.นาพันสาม อ.เมือง จ.เพชรบุรี 76000</t>
  </si>
  <si>
    <t>ฉ11019</t>
  </si>
  <si>
    <t>ปั้มน้ำมัน</t>
  </si>
  <si>
    <t>น.ส.ปริฉัตร เสืออบ 17 ม.8 ต.นาพันสาม อ.เมือง จ.เพชรบุรี 76000</t>
  </si>
  <si>
    <t>ฉ6547</t>
  </si>
  <si>
    <t>นางประยูร เอี่ยมสะอาด 14 ม.8 ต.นาพันสาม อ.เมือง จ.เพชรบุรี 76000</t>
  </si>
  <si>
    <t>ฉ42947</t>
  </si>
  <si>
    <t xml:space="preserve">เลี้ยงสัตว์ </t>
  </si>
  <si>
    <t>นางจำเรียง เอี่ยมสะอาด 68 ม.8 ต.นาพันสาม อ.เมือง จ.เพชรบุรี 76000</t>
  </si>
  <si>
    <t>ฉ42946</t>
  </si>
  <si>
    <t>นายแดง พลูน้อย 50/1 ม.8 ต.นาพันสาม อ.เมือง จ.เพชรบุรี 76000</t>
  </si>
  <si>
    <t>ฉ11872</t>
  </si>
  <si>
    <t xml:space="preserve"> วัดนาพรม ม.8 ต.นาพันสาม อ.เมือง จ.เพชรบุรี 76000</t>
  </si>
  <si>
    <t>ฉ6536</t>
  </si>
  <si>
    <t>นายธนบดินทร์ นุ่มสวน 4 ม.8</t>
  </si>
  <si>
    <t>นางนกแก้ว ทวีศรี 47/1ม.8</t>
  </si>
  <si>
    <t>นายธรรมณูน ทวีศรี 47 ม.8</t>
  </si>
  <si>
    <t>นายธีรัช สุนทร 22 ม.1</t>
  </si>
  <si>
    <t>น.ส.บุญเลี่ยม พงษ์รอด 87 ม.8</t>
  </si>
  <si>
    <t>น.ส.พิม์นิภา พงษ์รอด 86 ม.8</t>
  </si>
  <si>
    <t>นางสำรวย บัวศิริ 95/1 ม.8</t>
  </si>
  <si>
    <t>ถนน</t>
  </si>
  <si>
    <t>นางไพลิน น้อยแสง 82 ม.9 ต.นาพันสาม อ.เมือง จ.เพชรบุรี 76000</t>
  </si>
  <si>
    <t>ฉ64193</t>
  </si>
  <si>
    <t>ม.9</t>
  </si>
  <si>
    <t>82/1ม.9</t>
  </si>
  <si>
    <t>ฉ39187</t>
  </si>
  <si>
    <t>คลังเก็บสินค้า</t>
  </si>
  <si>
    <t>นางพรสุดา เอมครุฑ 81 ม.9 ต.นาพันสาม อ.เมือง จ.เพชรบุรี 76000</t>
  </si>
  <si>
    <t>นายทวี ฉิมพาลี 12 ม.9 ต.นาพันสาม อ.เมือง จ.เพชรบุรี 76000</t>
  </si>
  <si>
    <t>ฉ45669</t>
  </si>
  <si>
    <t>ฟาร์มหมู</t>
  </si>
  <si>
    <t>นายสมชาย ทองขาว 80 ม.3 ต.นาพันสาม อ.เมือง จ.เพชรบุรี 76000</t>
  </si>
  <si>
    <t>ฉ37452</t>
  </si>
  <si>
    <t>โรงเลี้ยงวัว</t>
  </si>
  <si>
    <t>นายอนุวัฒน์ ทองขาว 80/1 ม.9</t>
  </si>
  <si>
    <t>นายเสริม ทองขาว 3 ม.9</t>
  </si>
  <si>
    <t>ฉ45956</t>
  </si>
  <si>
    <t>นางเลือน ทรัพย์สิน 83 ม.9 ต.นาพันสาม อ.เมือง จ.เพชรบุรี 76000</t>
  </si>
  <si>
    <t>ฉ35411</t>
  </si>
  <si>
    <t>นายเสริม ทองขาว/นางจวน  73 ม.9 ต.นาพันสาม อ.เมือง จ.เพชรบุรี 76000</t>
  </si>
  <si>
    <t>ฉ6454</t>
  </si>
  <si>
    <t>น.ส.นันทวัน อินทราพงษ์  74/1 ม.9 ต.นาพันสาม อ.เมือง จ.เพชรบุรี 76000</t>
  </si>
  <si>
    <t>ฉ49840</t>
  </si>
  <si>
    <t>โรงน้ำแข็ง</t>
  </si>
  <si>
    <t>นางลักขณา  ธนะพนิชศิลป์ 398 ม.6 ต.บ้านหม้อ อ.เมือง จ.เพชรบุรี 76000</t>
  </si>
  <si>
    <t>ฉ60420</t>
  </si>
  <si>
    <t>ฉ56077</t>
  </si>
  <si>
    <t>ฉ56076</t>
  </si>
  <si>
    <t>ฉ56075</t>
  </si>
  <si>
    <t>แ56070</t>
  </si>
  <si>
    <t>นางชณดา ชื่นศิริกาญจน์ 139 ม.1 ต.เขาย้อย อ.เขาย้อย จ.เพชรบุรี 76140</t>
  </si>
  <si>
    <t>ฉ3678</t>
  </si>
  <si>
    <t>นางนวลละออง ไชยสมนึก 397 ม.6 ต.บ้านหม้อ อ.เมือง จ.เพชรบุรี 76000</t>
  </si>
  <si>
    <t>ฉ56074</t>
  </si>
  <si>
    <t>นายณัฐจิรพัส นรวิชญ์เดชสกุล 493/2 ซ.ศูนย์วิจัย4 แขวงบางกะปี เขตห้วยขวาง กทม.10310</t>
  </si>
  <si>
    <t>ฉ66491</t>
  </si>
  <si>
    <t>นางจารุพรรณ ยุวะกนิษฐ 173 ม.4 ต.หาดเจ้าสำราญ อ.เมือง จ.เพชรบุรี 76000</t>
  </si>
  <si>
    <t>ฉ25345</t>
  </si>
  <si>
    <t>นายสินธพ สังข์สุข 145 ม.4 ต.หาดเจ้าสำราญ อ.เมือง จ.เพชรบุรี 76000</t>
  </si>
  <si>
    <t>ฉ50741</t>
  </si>
  <si>
    <t>นายแผ่ว มะลิลา 37 ม.9 ต.นาพันสาม อ.เมือง จ.เพชรบุรี 76000</t>
  </si>
  <si>
    <t>ฉ40297</t>
  </si>
  <si>
    <t>นายจีรชัย เชยชิต 53 ม.2 ต.นาพันสาม อ.เมือง จ.เพชรบุรี 76000</t>
  </si>
  <si>
    <t>ฉ6434</t>
  </si>
  <si>
    <t>นางจรรยา โชติมิตร 9 ม.2 ต.นาพันสาม อ.เมือง จ.เพชรบุรี 76000</t>
  </si>
  <si>
    <t>ฉ43376</t>
  </si>
  <si>
    <t>นายสุรสิทธิ์ บัวเขียว 18 ม.1 ต.นาพันสาม อ.เมือง จ.เพชรบุรี 76000</t>
  </si>
  <si>
    <t>ฉ4092</t>
  </si>
  <si>
    <t>นางเกสร เกตุเทียน 18 ม.1 ต.นาพันสาม อ.เมือง จ.เพชรบุรี 76000</t>
  </si>
  <si>
    <t>ฉ68542</t>
  </si>
  <si>
    <t>นางชูชีพ ปุยติ 21 ม.1 ต.นาพันสาม อ.เมือง จ.เพชรบุรี 76000</t>
  </si>
  <si>
    <t>ฉ4091</t>
  </si>
  <si>
    <t>นางละมัย แต้มเรืองอิทธิ์ 24 ม.1 ต.นาพันสาม อ.เมือง จ.เพชรบุรี 76000</t>
  </si>
  <si>
    <t>ฉ59763</t>
  </si>
  <si>
    <t>ฉ67400</t>
  </si>
  <si>
    <t>นางสาวกาสรอง โชติมิตร 38ม.3 ต.นาพันสาม อ.เมือง จ.เพชรบุรี 76000</t>
  </si>
  <si>
    <t>ฉ31812</t>
  </si>
  <si>
    <t xml:space="preserve">นางเชย โชติมิตร </t>
  </si>
  <si>
    <t>ฉ31811</t>
  </si>
  <si>
    <t>ฉ31810</t>
  </si>
  <si>
    <t>น.ส.จำเรียง งามคีรี 148 ซ.ฉิมพลี 20 ต.ฉิมพลี อ.ตลิ่งชัน กทม. 10170</t>
  </si>
  <si>
    <t>ฉ34689</t>
  </si>
  <si>
    <t>นางบุนนาค สาริยาชีวะ 398 ซ.บางแค 7 แขวงบางแค เขตบางแค กทม.10160</t>
  </si>
  <si>
    <t>ฉ34686</t>
  </si>
  <si>
    <t>นายอุดมศักดิ์ สงวนสุด 67 ม.1 ต.ไร่ส้ม อ.เมือง จ.เพชรบุรี 76000</t>
  </si>
  <si>
    <t>ฉ68441</t>
  </si>
  <si>
    <t>นายธันยบูรณ์ วังนิล 87 ม.8 ต.นาพันสาม อ.เมือง จ.เพชรบุรี 76000</t>
  </si>
  <si>
    <t>ฉ50137</t>
  </si>
  <si>
    <t>นางราวรรณ์ จุ้ยจงรักษ์ 591/6 ม.5 ต.บ้านหม้อ อ.เมือง จ.เพชรบุรี 76000</t>
  </si>
  <si>
    <t>ฉ41956</t>
  </si>
  <si>
    <t>ฉ34724</t>
  </si>
  <si>
    <t>นายนภินทร สาริยาชีวะ 29/9 ถ.อุดมศิริ1 ต.หน้าเมือง อ.เมือง จ.ราชบุรี 70000</t>
  </si>
  <si>
    <t>นายอำพล รักมิตรอานนท์  สำนักงานรัฐมนตรี กระทรวงมหาดไทย ถ.อัษฎางภ์ เขตพระนคร กทม.10200</t>
  </si>
  <si>
    <t>ฉ34712</t>
  </si>
  <si>
    <t>ฉ34723</t>
  </si>
  <si>
    <t>น.ส.ภัทรา เพ็งพิน 12 ม.5 ต.หนองพลับ อ.เมือง จ.เพชรบุรี 7600</t>
  </si>
  <si>
    <t>ฉ6539</t>
  </si>
  <si>
    <t>นายจรัส คล้ายพันธ์ 67/1 ม.8 ต.นาพันสาม อ.เมือง จ.เพชรบุรี 76000</t>
  </si>
  <si>
    <t>ฉ34693</t>
  </si>
  <si>
    <t>นายวุฒิชัย คล้ายพันธ์ 110 ม.8 ต.นาพันสาม อ.เมือง จ.เพชรบุรี 76000</t>
  </si>
  <si>
    <t>ฉ34699</t>
  </si>
  <si>
    <t>นายสมมิตร เกตุกล่ำ 6 ม.8 ต.นาพันสาม อ.เมือง จ.เพชรบุรี 76000</t>
  </si>
  <si>
    <t>ฉ70192</t>
  </si>
  <si>
    <t>นางแทน สุขสำราญ 81 ม.8 ต.นาพันสาม อ.เมือง จ.เพชรบุรี 76000</t>
  </si>
  <si>
    <t>ฉ10738</t>
  </si>
  <si>
    <t>นายอดิเรก นุ่มสวน 109 ม.8 ต.นาพันสาม อ.เมือง จ.เพชรบุรี 76000</t>
  </si>
  <si>
    <t>ฉ64953</t>
  </si>
  <si>
    <t xml:space="preserve"> น.ส. สุธาสินี  ชุนหวานิช 45 ม.1 ต.นาพันสาม อ.เมือง จ.เพชรบุรี 76000</t>
  </si>
  <si>
    <t>นายเอนก มะลิลา 14/3 ม.6</t>
  </si>
  <si>
    <t>นายสำเร็จ รุจิโรจน์ไพศาล 23 ม.9 ต.นาพันสาม อ.เมือง จ.เพชรบุรี 76000</t>
  </si>
  <si>
    <t>ฉ61294</t>
  </si>
  <si>
    <t>นกนางแอ่น</t>
  </si>
  <si>
    <t>นางวิไลวรรณ แซ่อึ้ง 85 ม.9 ต.นาพันสาม อ.เมือง จ.เพชรบุรี 76000</t>
  </si>
  <si>
    <t>ฉ25344</t>
  </si>
  <si>
    <t xml:space="preserve">รังนกนางแอ่น </t>
  </si>
  <si>
    <t>นางสาวลินดา ยังวณิชย์ 71 ซ.สุทธิพงศ์ 1/3 แขวงสุทธิสาร  เขตดินแดง จ.กรุงเทพ 10400</t>
  </si>
  <si>
    <t>ฉ59236</t>
  </si>
  <si>
    <t>รังนกนางแอ่น</t>
  </si>
  <si>
    <t>นางน้ำผึ้ง จันทร์แก้ว 85 ม.9  ต.นาพันสาม อ.เมือง จ.เพชรบุรี 76000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</si>
</sst>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2"/>
      <color rgb="FFFF0000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Angsana New"/>
      <family val="1"/>
    </font>
    <font>
      <sz val="9"/>
      <color theme="1"/>
      <name val="Angsana New"/>
      <family val="1"/>
    </font>
    <font>
      <sz val="11"/>
      <color rgb="FFFF0000"/>
      <name val="Angsana New"/>
      <family val="1"/>
    </font>
    <font>
      <sz val="9"/>
      <color rgb="FFFF0000"/>
      <name val="Angsana New"/>
      <family val="1"/>
    </font>
    <font>
      <sz val="8"/>
      <color rgb="FFFF0000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87" fontId="4" fillId="0" borderId="0" xfId="1" applyNumberFormat="1" applyFont="1" applyAlignment="1">
      <alignment horizontal="left" vertical="top"/>
    </xf>
    <xf numFmtId="187" fontId="6" fillId="0" borderId="0" xfId="1" applyNumberFormat="1" applyFont="1" applyAlignment="1">
      <alignment horizontal="left" vertical="top"/>
    </xf>
    <xf numFmtId="43" fontId="6" fillId="0" borderId="0" xfId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43" fontId="4" fillId="0" borderId="0" xfId="1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87" fontId="4" fillId="0" borderId="1" xfId="1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43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0" fontId="4" fillId="0" borderId="1" xfId="1" applyNumberFormat="1" applyFont="1" applyBorder="1" applyAlignment="1">
      <alignment horizontal="center" vertical="top"/>
    </xf>
    <xf numFmtId="9" fontId="4" fillId="0" borderId="1" xfId="0" applyNumberFormat="1" applyFont="1" applyBorder="1" applyAlignment="1">
      <alignment horizontal="center" vertical="top"/>
    </xf>
    <xf numFmtId="10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10" fontId="4" fillId="0" borderId="1" xfId="0" applyNumberFormat="1" applyFont="1" applyBorder="1" applyAlignment="1">
      <alignment horizontal="left" vertical="top"/>
    </xf>
    <xf numFmtId="188" fontId="4" fillId="0" borderId="1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9" fontId="4" fillId="0" borderId="1" xfId="2" applyFont="1" applyBorder="1" applyAlignment="1">
      <alignment horizontal="left" vertical="top"/>
    </xf>
    <xf numFmtId="0" fontId="4" fillId="8" borderId="13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center" vertical="top"/>
    </xf>
    <xf numFmtId="0" fontId="4" fillId="8" borderId="15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43" fontId="10" fillId="5" borderId="2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187" fontId="8" fillId="3" borderId="2" xfId="1" applyNumberFormat="1" applyFont="1" applyFill="1" applyBorder="1" applyAlignment="1">
      <alignment horizontal="center" vertical="center" wrapText="1"/>
    </xf>
    <xf numFmtId="187" fontId="10" fillId="4" borderId="2" xfId="1" applyNumberFormat="1" applyFont="1" applyFill="1" applyBorder="1" applyAlignment="1">
      <alignment horizontal="center" vertical="center" wrapText="1"/>
    </xf>
    <xf numFmtId="43" fontId="8" fillId="4" borderId="2" xfId="1" applyFont="1" applyFill="1" applyBorder="1" applyAlignment="1">
      <alignment horizontal="center" vertical="center" wrapText="1"/>
    </xf>
    <xf numFmtId="43" fontId="10" fillId="5" borderId="3" xfId="1" applyFont="1" applyFill="1" applyBorder="1" applyAlignment="1">
      <alignment horizontal="center" vertical="center" wrapText="1"/>
    </xf>
    <xf numFmtId="43" fontId="8" fillId="0" borderId="3" xfId="1" applyFont="1" applyBorder="1" applyAlignment="1">
      <alignment horizontal="center" vertical="center"/>
    </xf>
    <xf numFmtId="187" fontId="8" fillId="3" borderId="3" xfId="1" applyNumberFormat="1" applyFont="1" applyFill="1" applyBorder="1" applyAlignment="1">
      <alignment horizontal="center" vertical="center" wrapText="1"/>
    </xf>
    <xf numFmtId="187" fontId="10" fillId="4" borderId="3" xfId="1" applyNumberFormat="1" applyFont="1" applyFill="1" applyBorder="1" applyAlignment="1">
      <alignment horizontal="center" vertical="center" wrapText="1"/>
    </xf>
    <xf numFmtId="43" fontId="8" fillId="4" borderId="3" xfId="1" applyFont="1" applyFill="1" applyBorder="1" applyAlignment="1">
      <alignment horizontal="center" vertical="center" wrapText="1"/>
    </xf>
    <xf numFmtId="187" fontId="8" fillId="3" borderId="10" xfId="1" applyNumberFormat="1" applyFont="1" applyFill="1" applyBorder="1" applyAlignment="1">
      <alignment horizontal="center" vertical="center" wrapText="1"/>
    </xf>
    <xf numFmtId="187" fontId="10" fillId="4" borderId="10" xfId="1" applyNumberFormat="1" applyFont="1" applyFill="1" applyBorder="1" applyAlignment="1">
      <alignment horizontal="center" vertical="center" wrapText="1"/>
    </xf>
    <xf numFmtId="43" fontId="8" fillId="4" borderId="10" xfId="1" applyFont="1" applyFill="1" applyBorder="1" applyAlignment="1">
      <alignment horizontal="center" vertical="center" wrapText="1"/>
    </xf>
    <xf numFmtId="43" fontId="10" fillId="5" borderId="10" xfId="1" applyFont="1" applyFill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/>
    </xf>
    <xf numFmtId="43" fontId="12" fillId="4" borderId="2" xfId="1" applyFont="1" applyFill="1" applyBorder="1" applyAlignment="1">
      <alignment horizontal="left" vertical="top" wrapText="1"/>
    </xf>
    <xf numFmtId="43" fontId="12" fillId="4" borderId="3" xfId="1" applyFont="1" applyFill="1" applyBorder="1" applyAlignment="1">
      <alignment horizontal="left" vertical="top" wrapText="1"/>
    </xf>
    <xf numFmtId="43" fontId="12" fillId="4" borderId="3" xfId="1" applyFont="1" applyFill="1" applyBorder="1" applyAlignment="1">
      <alignment horizontal="center" vertical="center" wrapText="1"/>
    </xf>
    <xf numFmtId="43" fontId="12" fillId="4" borderId="10" xfId="1" applyFont="1" applyFill="1" applyBorder="1" applyAlignment="1">
      <alignment horizontal="center" vertical="center" wrapText="1"/>
    </xf>
    <xf numFmtId="187" fontId="12" fillId="3" borderId="2" xfId="1" applyNumberFormat="1" applyFont="1" applyFill="1" applyBorder="1" applyAlignment="1">
      <alignment horizontal="center" vertical="center" wrapText="1"/>
    </xf>
    <xf numFmtId="187" fontId="12" fillId="3" borderId="3" xfId="1" applyNumberFormat="1" applyFont="1" applyFill="1" applyBorder="1" applyAlignment="1">
      <alignment horizontal="left" vertical="top" wrapText="1"/>
    </xf>
    <xf numFmtId="187" fontId="12" fillId="3" borderId="3" xfId="1" applyNumberFormat="1" applyFont="1" applyFill="1" applyBorder="1" applyAlignment="1">
      <alignment horizontal="center" vertical="center" wrapText="1"/>
    </xf>
    <xf numFmtId="187" fontId="12" fillId="3" borderId="10" xfId="1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top"/>
    </xf>
    <xf numFmtId="67" fontId="4" fillId="0" borderId="1" xfId="0" applyNumberFormat="1" applyFont="1" applyBorder="1" applyAlignment="1">
      <alignment horizontal="left" vertical="top"/>
    </xf>
    <xf numFmtId="10" fontId="4" fillId="0" borderId="1" xfId="2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9" fontId="8" fillId="0" borderId="1" xfId="0" applyNumberFormat="1" applyFont="1" applyBorder="1" applyAlignment="1">
      <alignment horizontal="left" vertical="top"/>
    </xf>
    <xf numFmtId="10" fontId="8" fillId="0" borderId="1" xfId="0" applyNumberFormat="1" applyFont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9" fontId="4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top"/>
    </xf>
    <xf numFmtId="9" fontId="4" fillId="0" borderId="1" xfId="2" applyFont="1" applyBorder="1" applyAlignment="1">
      <alignment horizontal="center" vertical="top"/>
    </xf>
    <xf numFmtId="0" fontId="8" fillId="6" borderId="13" xfId="0" applyFont="1" applyFill="1" applyBorder="1" applyAlignment="1">
      <alignment horizontal="left" vertical="top"/>
    </xf>
    <xf numFmtId="0" fontId="8" fillId="6" borderId="14" xfId="0" applyFont="1" applyFill="1" applyBorder="1" applyAlignment="1">
      <alignment horizontal="left" vertical="top"/>
    </xf>
    <xf numFmtId="0" fontId="8" fillId="6" borderId="15" xfId="0" applyFont="1" applyFill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4" fillId="6" borderId="13" xfId="0" applyFont="1" applyFill="1" applyBorder="1" applyAlignment="1">
      <alignment horizontal="left" vertical="top"/>
    </xf>
    <xf numFmtId="0" fontId="4" fillId="6" borderId="14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/>
    </xf>
    <xf numFmtId="0" fontId="4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0" fontId="4" fillId="7" borderId="13" xfId="0" applyFont="1" applyFill="1" applyBorder="1" applyAlignment="1">
      <alignment horizontal="left" vertical="top"/>
    </xf>
    <xf numFmtId="0" fontId="4" fillId="7" borderId="14" xfId="0" applyFont="1" applyFill="1" applyBorder="1" applyAlignment="1">
      <alignment horizontal="left" vertical="top"/>
    </xf>
    <xf numFmtId="0" fontId="4" fillId="7" borderId="15" xfId="0" applyFont="1" applyFill="1" applyBorder="1" applyAlignment="1">
      <alignment horizontal="left" vertical="top"/>
    </xf>
    <xf numFmtId="43" fontId="4" fillId="7" borderId="13" xfId="1" applyFont="1" applyFill="1" applyBorder="1" applyAlignment="1">
      <alignment horizontal="left" vertical="top"/>
    </xf>
    <xf numFmtId="43" fontId="4" fillId="7" borderId="14" xfId="1" applyFont="1" applyFill="1" applyBorder="1" applyAlignment="1">
      <alignment horizontal="left" vertical="top"/>
    </xf>
    <xf numFmtId="43" fontId="4" fillId="7" borderId="15" xfId="1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87" fontId="8" fillId="3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95"/>
  <sheetViews>
    <sheetView tabSelected="1" zoomScaleNormal="100" zoomScaleSheetLayoutView="90" workbookViewId="0">
      <pane ySplit="1" topLeftCell="A736" activePane="bottomLeft" state="frozen"/>
      <selection pane="bottomLeft" activeCell="A747" sqref="A747:AC749"/>
    </sheetView>
  </sheetViews>
  <sheetFormatPr defaultRowHeight="14.25" x14ac:dyDescent="0.2"/>
  <cols>
    <col min="1" max="1" width="2.375" style="1" customWidth="1"/>
    <col min="2" max="2" width="4.625" style="1" customWidth="1"/>
    <col min="3" max="4" width="3.375" style="1" customWidth="1"/>
    <col min="5" max="5" width="3.625" style="1" customWidth="1"/>
    <col min="6" max="6" width="4.5" style="1" customWidth="1"/>
    <col min="7" max="7" width="3" style="1" customWidth="1"/>
    <col min="8" max="8" width="2.375" style="1" customWidth="1"/>
    <col min="9" max="9" width="3.125" style="1" customWidth="1"/>
    <col min="10" max="10" width="7.375" style="1" customWidth="1"/>
    <col min="11" max="11" width="5.75" style="1" customWidth="1"/>
    <col min="12" max="12" width="9.25" style="1" customWidth="1"/>
    <col min="13" max="13" width="2.875" style="1" customWidth="1"/>
    <col min="14" max="14" width="6.625" style="1" customWidth="1"/>
    <col min="15" max="15" width="4" style="1" customWidth="1"/>
    <col min="16" max="16" width="7.75" style="1" customWidth="1"/>
    <col min="17" max="17" width="5.125" style="1" customWidth="1"/>
    <col min="18" max="18" width="4.75" style="1" customWidth="1"/>
    <col min="19" max="19" width="7" style="1" customWidth="1"/>
    <col min="20" max="20" width="3.5" style="1" customWidth="1"/>
    <col min="21" max="21" width="3.875" style="1" customWidth="1"/>
    <col min="22" max="22" width="9" style="1" customWidth="1"/>
    <col min="23" max="23" width="9.25" style="1" customWidth="1"/>
    <col min="24" max="24" width="9.625" style="1" customWidth="1"/>
    <col min="25" max="25" width="4.125" style="1" customWidth="1"/>
    <col min="26" max="26" width="4" style="1" customWidth="1"/>
    <col min="27" max="27" width="9" style="1" customWidth="1"/>
    <col min="28" max="28" width="4.125" style="1" customWidth="1"/>
    <col min="29" max="29" width="7.625" style="1" customWidth="1"/>
    <col min="30" max="16384" width="9" style="1"/>
  </cols>
  <sheetData>
    <row r="1" spans="1:32" ht="18" x14ac:dyDescent="0.2">
      <c r="A1" s="7"/>
      <c r="B1" s="7"/>
      <c r="C1" s="8"/>
      <c r="D1" s="8"/>
      <c r="E1" s="8"/>
      <c r="F1" s="8"/>
      <c r="G1" s="8"/>
      <c r="H1" s="8"/>
      <c r="I1" s="8"/>
      <c r="J1" s="9"/>
      <c r="K1" s="10"/>
      <c r="L1" s="9"/>
      <c r="M1" s="8"/>
      <c r="N1" s="8"/>
      <c r="O1" s="8"/>
      <c r="P1" s="8"/>
      <c r="Q1" s="11"/>
      <c r="R1" s="12"/>
      <c r="S1" s="10"/>
      <c r="T1" s="10"/>
      <c r="U1" s="8"/>
      <c r="V1" s="13"/>
      <c r="W1" s="13"/>
      <c r="X1" s="13"/>
      <c r="Y1" s="13"/>
      <c r="Z1" s="11"/>
      <c r="AA1" s="13"/>
      <c r="AC1" s="13" t="s">
        <v>0</v>
      </c>
    </row>
    <row r="2" spans="1:32" ht="18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3"/>
    </row>
    <row r="3" spans="1:32" ht="18" x14ac:dyDescent="0.2">
      <c r="A3" s="7"/>
      <c r="B3" s="7"/>
      <c r="C3" s="8"/>
      <c r="D3" s="8"/>
      <c r="E3" s="8"/>
      <c r="F3" s="8"/>
      <c r="G3" s="8"/>
      <c r="H3" s="8"/>
      <c r="I3" s="8"/>
      <c r="J3" s="9"/>
      <c r="K3" s="10"/>
      <c r="L3" s="9"/>
      <c r="M3" s="8"/>
      <c r="N3" s="8"/>
      <c r="O3" s="8"/>
      <c r="P3" s="8"/>
      <c r="Q3" s="11"/>
      <c r="R3" s="12"/>
      <c r="S3" s="10"/>
      <c r="T3" s="10"/>
      <c r="U3" s="8"/>
      <c r="V3" s="13"/>
      <c r="W3" s="13"/>
      <c r="X3" s="13"/>
      <c r="Y3" s="13"/>
      <c r="Z3" s="11"/>
      <c r="AA3" s="13"/>
      <c r="AB3" s="11"/>
      <c r="AC3" s="13"/>
    </row>
    <row r="4" spans="1:32" s="41" customFormat="1" ht="33" x14ac:dyDescent="0.2">
      <c r="A4" s="109" t="s">
        <v>2</v>
      </c>
      <c r="B4" s="110" t="s">
        <v>3</v>
      </c>
      <c r="C4" s="111" t="s">
        <v>121</v>
      </c>
      <c r="D4" s="113" t="s">
        <v>122</v>
      </c>
      <c r="E4" s="114" t="s">
        <v>4</v>
      </c>
      <c r="F4" s="117" t="s">
        <v>5</v>
      </c>
      <c r="G4" s="118" t="s">
        <v>6</v>
      </c>
      <c r="H4" s="118"/>
      <c r="I4" s="118"/>
      <c r="J4" s="118"/>
      <c r="K4" s="118"/>
      <c r="L4" s="118"/>
      <c r="M4" s="119" t="s">
        <v>7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 t="s">
        <v>8</v>
      </c>
      <c r="Y4" s="120" t="s">
        <v>9</v>
      </c>
      <c r="Z4" s="38" t="s">
        <v>10</v>
      </c>
      <c r="AA4" s="120" t="s">
        <v>11</v>
      </c>
      <c r="AB4" s="38"/>
      <c r="AC4" s="39" t="s">
        <v>12</v>
      </c>
      <c r="AD4" s="40"/>
      <c r="AE4" s="40"/>
      <c r="AF4" s="40"/>
    </row>
    <row r="5" spans="1:32" s="41" customFormat="1" ht="22.5" customHeight="1" x14ac:dyDescent="0.2">
      <c r="A5" s="109"/>
      <c r="B5" s="110"/>
      <c r="C5" s="112"/>
      <c r="D5" s="113"/>
      <c r="E5" s="115"/>
      <c r="F5" s="117"/>
      <c r="G5" s="121" t="s">
        <v>13</v>
      </c>
      <c r="H5" s="121"/>
      <c r="I5" s="121"/>
      <c r="J5" s="42" t="s">
        <v>14</v>
      </c>
      <c r="K5" s="60" t="s">
        <v>15</v>
      </c>
      <c r="L5" s="122" t="s">
        <v>16</v>
      </c>
      <c r="M5" s="123" t="s">
        <v>2</v>
      </c>
      <c r="N5" s="124" t="s">
        <v>17</v>
      </c>
      <c r="O5" s="64" t="s">
        <v>18</v>
      </c>
      <c r="P5" s="124" t="s">
        <v>19</v>
      </c>
      <c r="Q5" s="56" t="s">
        <v>20</v>
      </c>
      <c r="R5" s="125" t="s">
        <v>21</v>
      </c>
      <c r="S5" s="43" t="s">
        <v>15</v>
      </c>
      <c r="T5" s="126" t="s">
        <v>22</v>
      </c>
      <c r="U5" s="127"/>
      <c r="V5" s="128"/>
      <c r="W5" s="44" t="s">
        <v>23</v>
      </c>
      <c r="X5" s="120"/>
      <c r="Y5" s="120"/>
      <c r="Z5" s="45" t="s">
        <v>24</v>
      </c>
      <c r="AA5" s="120"/>
      <c r="AB5" s="45" t="s">
        <v>25</v>
      </c>
      <c r="AC5" s="46" t="s">
        <v>26</v>
      </c>
      <c r="AD5" s="40"/>
      <c r="AE5" s="40"/>
      <c r="AF5" s="40"/>
    </row>
    <row r="6" spans="1:32" s="41" customFormat="1" ht="18" customHeight="1" x14ac:dyDescent="0.2">
      <c r="A6" s="109"/>
      <c r="B6" s="110"/>
      <c r="C6" s="112"/>
      <c r="D6" s="113"/>
      <c r="E6" s="115"/>
      <c r="F6" s="117"/>
      <c r="G6" s="121" t="s">
        <v>27</v>
      </c>
      <c r="H6" s="121" t="s">
        <v>28</v>
      </c>
      <c r="I6" s="121" t="s">
        <v>29</v>
      </c>
      <c r="J6" s="47" t="s">
        <v>30</v>
      </c>
      <c r="K6" s="61" t="s">
        <v>31</v>
      </c>
      <c r="L6" s="122"/>
      <c r="M6" s="123"/>
      <c r="N6" s="124"/>
      <c r="O6" s="65" t="s">
        <v>32</v>
      </c>
      <c r="P6" s="124"/>
      <c r="Q6" s="57" t="s">
        <v>33</v>
      </c>
      <c r="R6" s="125"/>
      <c r="S6" s="48" t="s">
        <v>34</v>
      </c>
      <c r="T6" s="129" t="s">
        <v>35</v>
      </c>
      <c r="U6" s="130"/>
      <c r="V6" s="44" t="s">
        <v>36</v>
      </c>
      <c r="W6" s="49" t="s">
        <v>33</v>
      </c>
      <c r="X6" s="120"/>
      <c r="Y6" s="120"/>
      <c r="Z6" s="45" t="s">
        <v>37</v>
      </c>
      <c r="AA6" s="120"/>
      <c r="AB6" s="45" t="s">
        <v>38</v>
      </c>
      <c r="AC6" s="46" t="s">
        <v>39</v>
      </c>
      <c r="AD6" s="40"/>
      <c r="AE6" s="40"/>
      <c r="AF6" s="40"/>
    </row>
    <row r="7" spans="1:32" s="41" customFormat="1" ht="25.5" customHeight="1" x14ac:dyDescent="0.2">
      <c r="A7" s="109"/>
      <c r="B7" s="110"/>
      <c r="C7" s="112"/>
      <c r="D7" s="113"/>
      <c r="E7" s="115"/>
      <c r="F7" s="117"/>
      <c r="G7" s="121"/>
      <c r="H7" s="121"/>
      <c r="I7" s="121"/>
      <c r="J7" s="47" t="s">
        <v>40</v>
      </c>
      <c r="K7" s="62" t="s">
        <v>41</v>
      </c>
      <c r="L7" s="122"/>
      <c r="M7" s="123"/>
      <c r="N7" s="124"/>
      <c r="O7" s="65" t="s">
        <v>42</v>
      </c>
      <c r="P7" s="124"/>
      <c r="Q7" s="58" t="s">
        <v>43</v>
      </c>
      <c r="R7" s="125"/>
      <c r="S7" s="48" t="s">
        <v>44</v>
      </c>
      <c r="T7" s="131" t="s">
        <v>45</v>
      </c>
      <c r="U7" s="132"/>
      <c r="V7" s="49" t="s">
        <v>22</v>
      </c>
      <c r="W7" s="49" t="s">
        <v>46</v>
      </c>
      <c r="X7" s="120"/>
      <c r="Y7" s="120"/>
      <c r="Z7" s="45" t="s">
        <v>47</v>
      </c>
      <c r="AA7" s="120"/>
      <c r="AB7" s="45" t="s">
        <v>48</v>
      </c>
      <c r="AC7" s="46" t="s">
        <v>49</v>
      </c>
      <c r="AD7" s="40"/>
      <c r="AE7" s="40"/>
      <c r="AF7" s="40"/>
    </row>
    <row r="8" spans="1:32" s="41" customFormat="1" ht="12.75" customHeight="1" x14ac:dyDescent="0.2">
      <c r="A8" s="109"/>
      <c r="B8" s="110"/>
      <c r="C8" s="112"/>
      <c r="D8" s="113"/>
      <c r="E8" s="116"/>
      <c r="F8" s="117"/>
      <c r="G8" s="121"/>
      <c r="H8" s="121"/>
      <c r="I8" s="121"/>
      <c r="J8" s="50"/>
      <c r="K8" s="63" t="s">
        <v>49</v>
      </c>
      <c r="L8" s="122"/>
      <c r="M8" s="123"/>
      <c r="N8" s="124"/>
      <c r="O8" s="66" t="s">
        <v>50</v>
      </c>
      <c r="P8" s="124"/>
      <c r="Q8" s="59"/>
      <c r="R8" s="125"/>
      <c r="S8" s="51" t="s">
        <v>49</v>
      </c>
      <c r="T8" s="103" t="s">
        <v>51</v>
      </c>
      <c r="U8" s="104"/>
      <c r="V8" s="52" t="s">
        <v>49</v>
      </c>
      <c r="W8" s="52" t="s">
        <v>49</v>
      </c>
      <c r="X8" s="120"/>
      <c r="Y8" s="120"/>
      <c r="Z8" s="53"/>
      <c r="AA8" s="120"/>
      <c r="AB8" s="53"/>
      <c r="AC8" s="54"/>
      <c r="AD8" s="55"/>
      <c r="AE8" s="55"/>
      <c r="AF8" s="55"/>
    </row>
    <row r="9" spans="1:32" s="2" customFormat="1" ht="23.25" x14ac:dyDescent="0.2">
      <c r="A9" s="93" t="s">
        <v>52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32" s="2" customFormat="1" ht="23.25" x14ac:dyDescent="0.2">
      <c r="A10" s="14">
        <v>1</v>
      </c>
      <c r="B10" s="14" t="s">
        <v>53</v>
      </c>
      <c r="C10" s="14">
        <v>553</v>
      </c>
      <c r="D10" s="14">
        <v>178</v>
      </c>
      <c r="E10" s="14" t="s">
        <v>54</v>
      </c>
      <c r="F10" s="14">
        <v>2</v>
      </c>
      <c r="G10" s="14">
        <v>7</v>
      </c>
      <c r="H10" s="14">
        <v>1</v>
      </c>
      <c r="I10" s="14">
        <v>42</v>
      </c>
      <c r="J10" s="15">
        <f>(G10*400)+(H10*100)+I10</f>
        <v>2942</v>
      </c>
      <c r="K10" s="14">
        <v>325</v>
      </c>
      <c r="L10" s="15">
        <f>J10*K10</f>
        <v>956150</v>
      </c>
      <c r="M10" s="14">
        <v>1</v>
      </c>
      <c r="N10" s="14" t="s">
        <v>55</v>
      </c>
      <c r="O10" s="14"/>
      <c r="P10" s="14"/>
      <c r="Q10" s="14"/>
      <c r="R10" s="14"/>
      <c r="S10" s="14"/>
      <c r="T10" s="14"/>
      <c r="U10" s="14"/>
      <c r="V10" s="14">
        <f>Q10*S10*U10</f>
        <v>0</v>
      </c>
      <c r="W10" s="14">
        <f>Q10*S10-V10</f>
        <v>0</v>
      </c>
      <c r="X10" s="15">
        <f>L10+W10</f>
        <v>956150</v>
      </c>
      <c r="Y10" s="15"/>
      <c r="Z10" s="15"/>
      <c r="AA10" s="15">
        <f>X10-Z10</f>
        <v>956150</v>
      </c>
      <c r="AB10" s="16"/>
      <c r="AC10" s="14">
        <f>AA10*AB10</f>
        <v>0</v>
      </c>
      <c r="AD10" s="6"/>
      <c r="AE10" s="5"/>
    </row>
    <row r="11" spans="1:32" s="2" customFormat="1" ht="23.25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>
        <v>44.89</v>
      </c>
      <c r="K11" s="14">
        <v>325</v>
      </c>
      <c r="L11" s="15">
        <f>J11*K11</f>
        <v>14589.25</v>
      </c>
      <c r="M11" s="14">
        <v>2</v>
      </c>
      <c r="N11" s="14" t="s">
        <v>56</v>
      </c>
      <c r="O11" s="14" t="s">
        <v>57</v>
      </c>
      <c r="P11" s="14" t="s">
        <v>58</v>
      </c>
      <c r="Q11" s="14">
        <v>179.58</v>
      </c>
      <c r="R11" s="14"/>
      <c r="S11" s="17">
        <v>6900</v>
      </c>
      <c r="T11" s="14">
        <v>60</v>
      </c>
      <c r="U11" s="18">
        <v>0.85</v>
      </c>
      <c r="V11" s="15">
        <f>Q11*S11*U11</f>
        <v>1053236.7</v>
      </c>
      <c r="W11" s="15">
        <f>Q11*S11-V11</f>
        <v>185865.30000000005</v>
      </c>
      <c r="X11" s="15">
        <f>L11+W11</f>
        <v>200454.55000000005</v>
      </c>
      <c r="Y11" s="15"/>
      <c r="Z11" s="15"/>
      <c r="AA11" s="15">
        <f>X11-Z11</f>
        <v>200454.55000000005</v>
      </c>
      <c r="AB11" s="19">
        <v>1E-4</v>
      </c>
      <c r="AC11" s="15">
        <f>AA11*AB11</f>
        <v>20.045455000000004</v>
      </c>
      <c r="AD11" s="6"/>
      <c r="AE11" s="5"/>
    </row>
    <row r="12" spans="1:32" s="2" customFormat="1" ht="23.25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>
        <v>152.35</v>
      </c>
      <c r="K12" s="14">
        <v>325</v>
      </c>
      <c r="L12" s="15">
        <f>J12*K12</f>
        <v>49513.75</v>
      </c>
      <c r="M12" s="14">
        <v>3</v>
      </c>
      <c r="N12" s="14" t="s">
        <v>59</v>
      </c>
      <c r="O12" s="14" t="s">
        <v>57</v>
      </c>
      <c r="P12" s="14" t="s">
        <v>60</v>
      </c>
      <c r="Q12" s="14">
        <v>609.4</v>
      </c>
      <c r="R12" s="14"/>
      <c r="S12" s="17">
        <v>2600</v>
      </c>
      <c r="T12" s="14">
        <v>10</v>
      </c>
      <c r="U12" s="18">
        <v>0.3</v>
      </c>
      <c r="V12" s="15">
        <f>Q12*S12*U12</f>
        <v>475332</v>
      </c>
      <c r="W12" s="15">
        <f>Q12*S12-V12</f>
        <v>1109108</v>
      </c>
      <c r="X12" s="15">
        <f>L12+W12</f>
        <v>1158621.75</v>
      </c>
      <c r="Y12" s="15"/>
      <c r="Z12" s="15"/>
      <c r="AA12" s="15">
        <f>X12-Z12</f>
        <v>1158621.75</v>
      </c>
      <c r="AB12" s="19">
        <v>2.0000000000000001E-4</v>
      </c>
      <c r="AC12" s="15">
        <f>AA12*AB12</f>
        <v>231.72435000000002</v>
      </c>
      <c r="AD12" s="6"/>
      <c r="AE12" s="5"/>
    </row>
    <row r="13" spans="1:32" s="2" customFormat="1" ht="23.2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>
        <v>165</v>
      </c>
      <c r="K13" s="14">
        <v>325</v>
      </c>
      <c r="L13" s="15">
        <f>J13*K13</f>
        <v>53625</v>
      </c>
      <c r="M13" s="14">
        <v>3</v>
      </c>
      <c r="N13" s="14" t="s">
        <v>59</v>
      </c>
      <c r="O13" s="14" t="s">
        <v>57</v>
      </c>
      <c r="P13" s="14" t="s">
        <v>61</v>
      </c>
      <c r="Q13" s="14">
        <v>660</v>
      </c>
      <c r="R13" s="14"/>
      <c r="S13" s="17">
        <v>2600</v>
      </c>
      <c r="T13" s="14">
        <v>10</v>
      </c>
      <c r="U13" s="18">
        <v>0.3</v>
      </c>
      <c r="V13" s="15">
        <f>Q13*S13*U13</f>
        <v>514800</v>
      </c>
      <c r="W13" s="15">
        <f>Q13*S13-V13</f>
        <v>1201200</v>
      </c>
      <c r="X13" s="15">
        <f>L13+W13</f>
        <v>1254825</v>
      </c>
      <c r="Y13" s="15"/>
      <c r="Z13" s="15"/>
      <c r="AA13" s="15">
        <f>X13-Z13</f>
        <v>1254825</v>
      </c>
      <c r="AB13" s="19">
        <v>1E-4</v>
      </c>
      <c r="AC13" s="15">
        <f>AA13*AB13</f>
        <v>125.4825</v>
      </c>
      <c r="AD13" s="6"/>
      <c r="AE13" s="5"/>
    </row>
    <row r="14" spans="1:32" s="2" customFormat="1" ht="23.25" x14ac:dyDescent="0.2">
      <c r="A14" s="14"/>
      <c r="B14" s="14"/>
      <c r="C14" s="14"/>
      <c r="D14" s="14"/>
      <c r="E14" s="14"/>
      <c r="F14" s="14"/>
      <c r="G14" s="14"/>
      <c r="H14" s="14"/>
      <c r="I14" s="14"/>
      <c r="J14" s="20">
        <v>2579.75</v>
      </c>
      <c r="K14" s="14">
        <v>325</v>
      </c>
      <c r="L14" s="15">
        <f>J14*K14</f>
        <v>838418.75</v>
      </c>
      <c r="M14" s="14">
        <v>1</v>
      </c>
      <c r="N14" s="14"/>
      <c r="O14" s="14"/>
      <c r="P14" s="14" t="s">
        <v>62</v>
      </c>
      <c r="Q14" s="14"/>
      <c r="R14" s="14"/>
      <c r="S14" s="14"/>
      <c r="T14" s="14"/>
      <c r="U14" s="14"/>
      <c r="V14" s="15"/>
      <c r="W14" s="15"/>
      <c r="X14" s="15">
        <f>L14+W14</f>
        <v>838418.75</v>
      </c>
      <c r="Y14" s="15"/>
      <c r="Z14" s="15"/>
      <c r="AA14" s="15">
        <f>X14-Z14</f>
        <v>838418.75</v>
      </c>
      <c r="AB14" s="19">
        <v>1E-4</v>
      </c>
      <c r="AC14" s="15">
        <f>AA14*AB14</f>
        <v>83.841875000000002</v>
      </c>
      <c r="AD14" s="6"/>
      <c r="AE14" s="5"/>
    </row>
    <row r="15" spans="1:32" s="2" customFormat="1" ht="15.7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>
        <f>SUM(AC11:AC14)</f>
        <v>461.09418000000005</v>
      </c>
      <c r="AD15" s="6"/>
      <c r="AE15" s="5"/>
    </row>
    <row r="16" spans="1:32" s="2" customFormat="1" ht="195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5"/>
      <c r="AE16" s="5"/>
    </row>
    <row r="17" spans="1:31" s="2" customFormat="1" ht="23.25" x14ac:dyDescent="0.2">
      <c r="A17" s="93" t="s">
        <v>63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5"/>
      <c r="AE17" s="5"/>
    </row>
    <row r="18" spans="1:31" s="2" customFormat="1" ht="23.25" x14ac:dyDescent="0.2">
      <c r="A18" s="22">
        <v>2</v>
      </c>
      <c r="B18" s="22" t="s">
        <v>64</v>
      </c>
      <c r="C18" s="22">
        <v>792</v>
      </c>
      <c r="D18" s="22">
        <v>509</v>
      </c>
      <c r="E18" s="22" t="s">
        <v>54</v>
      </c>
      <c r="F18" s="22">
        <v>2</v>
      </c>
      <c r="G18" s="22">
        <v>1</v>
      </c>
      <c r="H18" s="22">
        <v>2</v>
      </c>
      <c r="I18" s="22">
        <v>8</v>
      </c>
      <c r="J18" s="22">
        <f>(G18*400)+(H18*100)+I18</f>
        <v>608</v>
      </c>
      <c r="K18" s="22">
        <v>250</v>
      </c>
      <c r="L18" s="23">
        <f t="shared" ref="L18:L25" si="0">J18*K18</f>
        <v>152000</v>
      </c>
      <c r="M18" s="22">
        <v>1</v>
      </c>
      <c r="N18" s="22" t="s">
        <v>55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5"/>
      <c r="AE18" s="5"/>
    </row>
    <row r="19" spans="1:31" s="2" customFormat="1" ht="23.25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>
        <v>65.8</v>
      </c>
      <c r="K19" s="22">
        <v>250</v>
      </c>
      <c r="L19" s="23">
        <f t="shared" si="0"/>
        <v>16450</v>
      </c>
      <c r="M19" s="22">
        <v>2</v>
      </c>
      <c r="N19" s="22" t="s">
        <v>56</v>
      </c>
      <c r="O19" s="22" t="s">
        <v>57</v>
      </c>
      <c r="P19" s="22" t="s">
        <v>58</v>
      </c>
      <c r="Q19" s="22">
        <v>266</v>
      </c>
      <c r="R19" s="22"/>
      <c r="S19" s="23">
        <v>6900</v>
      </c>
      <c r="T19" s="24">
        <v>30</v>
      </c>
      <c r="U19" s="77">
        <v>0.85</v>
      </c>
      <c r="V19" s="23">
        <f t="shared" ref="V19:V24" si="1">Q19*S19*U19</f>
        <v>1560090</v>
      </c>
      <c r="W19" s="23">
        <f t="shared" ref="W19:W25" si="2">Q19*S19-V19</f>
        <v>275310</v>
      </c>
      <c r="X19" s="23">
        <f t="shared" ref="X19:X25" si="3">L19+W19</f>
        <v>291760</v>
      </c>
      <c r="Y19" s="23"/>
      <c r="Z19" s="23"/>
      <c r="AA19" s="23">
        <f t="shared" ref="AA19:AA25" si="4">X19-Z19</f>
        <v>291760</v>
      </c>
      <c r="AB19" s="25">
        <v>2.0000000000000001E-4</v>
      </c>
      <c r="AC19" s="23">
        <f t="shared" ref="AC19:AC25" si="5">AA19*AB19</f>
        <v>58.352000000000004</v>
      </c>
      <c r="AD19" s="5"/>
      <c r="AE19" s="5"/>
    </row>
    <row r="20" spans="1:31" s="2" customFormat="1" ht="23.25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>
        <v>15</v>
      </c>
      <c r="K20" s="22">
        <v>250</v>
      </c>
      <c r="L20" s="23">
        <f t="shared" si="0"/>
        <v>3750</v>
      </c>
      <c r="M20" s="22">
        <v>3</v>
      </c>
      <c r="N20" s="22" t="s">
        <v>59</v>
      </c>
      <c r="O20" s="22" t="s">
        <v>57</v>
      </c>
      <c r="P20" s="22" t="s">
        <v>68</v>
      </c>
      <c r="Q20" s="22">
        <v>60</v>
      </c>
      <c r="R20" s="22"/>
      <c r="S20" s="23">
        <v>2600</v>
      </c>
      <c r="T20" s="24">
        <v>30</v>
      </c>
      <c r="U20" s="77">
        <v>0.85</v>
      </c>
      <c r="V20" s="23">
        <f t="shared" si="1"/>
        <v>132600</v>
      </c>
      <c r="W20" s="23">
        <f t="shared" si="2"/>
        <v>23400</v>
      </c>
      <c r="X20" s="23">
        <f t="shared" si="3"/>
        <v>27150</v>
      </c>
      <c r="Y20" s="23"/>
      <c r="Z20" s="23"/>
      <c r="AA20" s="23">
        <f t="shared" si="4"/>
        <v>27150</v>
      </c>
      <c r="AB20" s="25">
        <v>2.0000000000000001E-4</v>
      </c>
      <c r="AC20" s="23">
        <f t="shared" si="5"/>
        <v>5.4300000000000006</v>
      </c>
      <c r="AD20" s="5"/>
      <c r="AE20" s="5"/>
    </row>
    <row r="21" spans="1:31" s="2" customFormat="1" ht="23.25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>
        <v>12.375</v>
      </c>
      <c r="K21" s="22">
        <v>250</v>
      </c>
      <c r="L21" s="23">
        <f t="shared" si="0"/>
        <v>3093.75</v>
      </c>
      <c r="M21" s="22">
        <v>2</v>
      </c>
      <c r="N21" s="22" t="s">
        <v>65</v>
      </c>
      <c r="O21" s="22" t="s">
        <v>57</v>
      </c>
      <c r="P21" s="22" t="s">
        <v>69</v>
      </c>
      <c r="Q21" s="22">
        <v>49.5</v>
      </c>
      <c r="R21" s="22"/>
      <c r="S21" s="23">
        <v>6900</v>
      </c>
      <c r="T21" s="24">
        <v>30</v>
      </c>
      <c r="U21" s="77">
        <v>0.85</v>
      </c>
      <c r="V21" s="23">
        <f t="shared" si="1"/>
        <v>290317.5</v>
      </c>
      <c r="W21" s="23">
        <f t="shared" si="2"/>
        <v>51232.5</v>
      </c>
      <c r="X21" s="23">
        <f t="shared" si="3"/>
        <v>54326.25</v>
      </c>
      <c r="Y21" s="23"/>
      <c r="Z21" s="23"/>
      <c r="AA21" s="23">
        <f t="shared" si="4"/>
        <v>54326.25</v>
      </c>
      <c r="AB21" s="25">
        <v>3.0000000000000001E-3</v>
      </c>
      <c r="AC21" s="23">
        <f t="shared" si="5"/>
        <v>162.97874999999999</v>
      </c>
      <c r="AD21" s="5"/>
      <c r="AE21" s="5"/>
    </row>
    <row r="22" spans="1:31" s="2" customFormat="1" ht="18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>
        <v>40.5</v>
      </c>
      <c r="K22" s="22">
        <v>250</v>
      </c>
      <c r="L22" s="23">
        <f t="shared" si="0"/>
        <v>10125</v>
      </c>
      <c r="M22" s="22">
        <v>3</v>
      </c>
      <c r="N22" s="22" t="s">
        <v>59</v>
      </c>
      <c r="O22" s="22" t="s">
        <v>57</v>
      </c>
      <c r="P22" s="22" t="s">
        <v>70</v>
      </c>
      <c r="Q22" s="22">
        <v>162</v>
      </c>
      <c r="R22" s="22"/>
      <c r="S22" s="23">
        <v>2600</v>
      </c>
      <c r="T22" s="24">
        <v>30</v>
      </c>
      <c r="U22" s="77">
        <v>0.85</v>
      </c>
      <c r="V22" s="23">
        <f t="shared" si="1"/>
        <v>358020</v>
      </c>
      <c r="W22" s="23">
        <f t="shared" si="2"/>
        <v>63180</v>
      </c>
      <c r="X22" s="23">
        <f t="shared" si="3"/>
        <v>73305</v>
      </c>
      <c r="Y22" s="23"/>
      <c r="Z22" s="23"/>
      <c r="AA22" s="23">
        <f t="shared" si="4"/>
        <v>73305</v>
      </c>
      <c r="AB22" s="25">
        <v>2.0000000000000001E-4</v>
      </c>
      <c r="AC22" s="23">
        <f t="shared" si="5"/>
        <v>14.661000000000001</v>
      </c>
      <c r="AD22" s="5"/>
      <c r="AE22" s="5"/>
    </row>
    <row r="23" spans="1:31" s="2" customFormat="1" ht="39" customHeight="1" x14ac:dyDescent="0.2">
      <c r="A23" s="105" t="s">
        <v>76</v>
      </c>
      <c r="B23" s="106"/>
      <c r="C23" s="106"/>
      <c r="D23" s="106"/>
      <c r="E23" s="106"/>
      <c r="F23" s="106"/>
      <c r="G23" s="106"/>
      <c r="H23" s="106"/>
      <c r="I23" s="107"/>
      <c r="J23" s="22">
        <v>7.5</v>
      </c>
      <c r="K23" s="22">
        <v>250</v>
      </c>
      <c r="L23" s="23">
        <f t="shared" si="0"/>
        <v>1875</v>
      </c>
      <c r="M23" s="22">
        <v>2</v>
      </c>
      <c r="N23" s="22" t="s">
        <v>66</v>
      </c>
      <c r="O23" s="22" t="s">
        <v>57</v>
      </c>
      <c r="P23" s="22" t="s">
        <v>72</v>
      </c>
      <c r="Q23" s="22">
        <v>30</v>
      </c>
      <c r="R23" s="22"/>
      <c r="S23" s="23">
        <v>6900</v>
      </c>
      <c r="T23" s="24">
        <v>10</v>
      </c>
      <c r="U23" s="77">
        <v>0.3</v>
      </c>
      <c r="V23" s="23">
        <f t="shared" si="1"/>
        <v>62100</v>
      </c>
      <c r="W23" s="23">
        <f t="shared" si="2"/>
        <v>144900</v>
      </c>
      <c r="X23" s="23">
        <f t="shared" si="3"/>
        <v>146775</v>
      </c>
      <c r="Y23" s="23"/>
      <c r="Z23" s="23"/>
      <c r="AA23" s="23">
        <f t="shared" si="4"/>
        <v>146775</v>
      </c>
      <c r="AB23" s="25">
        <v>3.0000000000000001E-3</v>
      </c>
      <c r="AC23" s="23">
        <f t="shared" si="5"/>
        <v>440.32499999999999</v>
      </c>
      <c r="AD23" s="5"/>
      <c r="AE23" s="5"/>
    </row>
    <row r="24" spans="1:31" s="2" customFormat="1" ht="23.25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>
        <v>6</v>
      </c>
      <c r="K24" s="22">
        <v>250</v>
      </c>
      <c r="L24" s="23">
        <f t="shared" si="0"/>
        <v>1500</v>
      </c>
      <c r="M24" s="22">
        <v>2</v>
      </c>
      <c r="N24" s="22" t="s">
        <v>67</v>
      </c>
      <c r="O24" s="22" t="s">
        <v>57</v>
      </c>
      <c r="P24" s="22" t="s">
        <v>71</v>
      </c>
      <c r="Q24" s="22">
        <v>24</v>
      </c>
      <c r="R24" s="22"/>
      <c r="S24" s="23">
        <v>6900</v>
      </c>
      <c r="T24" s="24">
        <v>10</v>
      </c>
      <c r="U24" s="77">
        <v>0.3</v>
      </c>
      <c r="V24" s="23">
        <f t="shared" si="1"/>
        <v>49680</v>
      </c>
      <c r="W24" s="23">
        <f t="shared" si="2"/>
        <v>115920</v>
      </c>
      <c r="X24" s="23">
        <f t="shared" si="3"/>
        <v>117420</v>
      </c>
      <c r="Y24" s="23"/>
      <c r="Z24" s="23"/>
      <c r="AA24" s="23">
        <f t="shared" si="4"/>
        <v>117420</v>
      </c>
      <c r="AB24" s="25">
        <v>3.0000000000000001E-3</v>
      </c>
      <c r="AC24" s="23">
        <f t="shared" si="5"/>
        <v>352.26</v>
      </c>
      <c r="AD24" s="5"/>
      <c r="AE24" s="5"/>
    </row>
    <row r="25" spans="1:31" s="2" customFormat="1" ht="23.25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>
        <v>460.82499999999999</v>
      </c>
      <c r="K25" s="22">
        <v>250</v>
      </c>
      <c r="L25" s="23">
        <f t="shared" si="0"/>
        <v>115206.25</v>
      </c>
      <c r="M25" s="22">
        <v>1</v>
      </c>
      <c r="N25" s="22"/>
      <c r="O25" s="22"/>
      <c r="P25" s="22"/>
      <c r="Q25" s="22">
        <v>0</v>
      </c>
      <c r="R25" s="22"/>
      <c r="S25" s="23">
        <v>0</v>
      </c>
      <c r="T25" s="24">
        <v>0</v>
      </c>
      <c r="U25" s="24">
        <v>0</v>
      </c>
      <c r="V25" s="23">
        <v>0</v>
      </c>
      <c r="W25" s="23">
        <f t="shared" si="2"/>
        <v>0</v>
      </c>
      <c r="X25" s="23">
        <f t="shared" si="3"/>
        <v>115206.25</v>
      </c>
      <c r="Y25" s="23"/>
      <c r="Z25" s="23"/>
      <c r="AA25" s="23">
        <f t="shared" si="4"/>
        <v>115206.25</v>
      </c>
      <c r="AB25" s="23"/>
      <c r="AC25" s="23">
        <f t="shared" si="5"/>
        <v>0</v>
      </c>
      <c r="AD25" s="5"/>
      <c r="AE25" s="5"/>
    </row>
    <row r="26" spans="1:31" s="2" customFormat="1" ht="116.2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>
        <f>SUM(AC19:AC25)</f>
        <v>1034.00675</v>
      </c>
      <c r="AD26" s="5"/>
      <c r="AE26" s="5"/>
    </row>
    <row r="27" spans="1:31" s="2" customFormat="1" ht="23.25" x14ac:dyDescent="0.2">
      <c r="A27" s="84" t="s">
        <v>73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6"/>
      <c r="AD27" s="5"/>
      <c r="AE27" s="5"/>
    </row>
    <row r="28" spans="1:31" s="2" customFormat="1" ht="23.25" x14ac:dyDescent="0.2">
      <c r="A28" s="22">
        <v>3</v>
      </c>
      <c r="B28" s="22">
        <v>71692</v>
      </c>
      <c r="C28" s="22">
        <v>778</v>
      </c>
      <c r="D28" s="22">
        <v>1357</v>
      </c>
      <c r="E28" s="22" t="s">
        <v>54</v>
      </c>
      <c r="F28" s="22">
        <v>2</v>
      </c>
      <c r="G28" s="22">
        <v>1</v>
      </c>
      <c r="H28" s="22">
        <v>0</v>
      </c>
      <c r="I28" s="22">
        <v>36</v>
      </c>
      <c r="J28" s="22">
        <f>(G28*400)+(H28*100)+I28</f>
        <v>436</v>
      </c>
      <c r="K28" s="22">
        <v>800</v>
      </c>
      <c r="L28" s="23">
        <f>J28*K28</f>
        <v>348800</v>
      </c>
      <c r="M28" s="22">
        <v>1</v>
      </c>
      <c r="N28" s="22" t="s">
        <v>55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5"/>
      <c r="AE28" s="5"/>
    </row>
    <row r="29" spans="1:31" s="2" customFormat="1" ht="23.25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>
        <v>50</v>
      </c>
      <c r="K29" s="22">
        <v>800</v>
      </c>
      <c r="L29" s="23">
        <f>J29*K29</f>
        <v>40000</v>
      </c>
      <c r="M29" s="22">
        <v>2</v>
      </c>
      <c r="N29" s="22">
        <v>504</v>
      </c>
      <c r="O29" s="22" t="s">
        <v>57</v>
      </c>
      <c r="P29" s="22" t="s">
        <v>75</v>
      </c>
      <c r="Q29" s="22">
        <v>200</v>
      </c>
      <c r="R29" s="22"/>
      <c r="S29" s="23">
        <v>2600</v>
      </c>
      <c r="T29" s="22">
        <v>10</v>
      </c>
      <c r="U29" s="26">
        <v>0.3</v>
      </c>
      <c r="V29" s="23">
        <f>Q29*S29*U29</f>
        <v>156000</v>
      </c>
      <c r="W29" s="23">
        <f>Q29*S29-V29</f>
        <v>364000</v>
      </c>
      <c r="X29" s="23">
        <f>L29+W29</f>
        <v>404000</v>
      </c>
      <c r="Y29" s="23"/>
      <c r="Z29" s="23"/>
      <c r="AA29" s="23">
        <f>X29-Z29</f>
        <v>404000</v>
      </c>
      <c r="AB29" s="27">
        <v>3.0000000000000001E-3</v>
      </c>
      <c r="AC29" s="22">
        <f>AA29*AB29</f>
        <v>1212</v>
      </c>
      <c r="AD29" s="5"/>
      <c r="AE29" s="5"/>
    </row>
    <row r="30" spans="1:31" s="2" customFormat="1" ht="16.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>
        <v>186</v>
      </c>
      <c r="K30" s="22">
        <v>800</v>
      </c>
      <c r="L30" s="23">
        <f>J30*K30</f>
        <v>148800</v>
      </c>
      <c r="M30" s="22">
        <v>1</v>
      </c>
      <c r="N30" s="22"/>
      <c r="O30" s="22"/>
      <c r="P30" s="22"/>
      <c r="Q30" s="22">
        <v>0</v>
      </c>
      <c r="R30" s="22"/>
      <c r="S30" s="22">
        <v>0</v>
      </c>
      <c r="T30" s="22">
        <v>0</v>
      </c>
      <c r="U30" s="22">
        <v>0</v>
      </c>
      <c r="V30" s="23">
        <v>0</v>
      </c>
      <c r="W30" s="23">
        <v>0</v>
      </c>
      <c r="X30" s="23">
        <f>L30+W30</f>
        <v>148800</v>
      </c>
      <c r="Y30" s="23"/>
      <c r="Z30" s="23"/>
      <c r="AA30" s="23">
        <f>X30-Z30</f>
        <v>148800</v>
      </c>
      <c r="AB30" s="22"/>
      <c r="AC30" s="22">
        <v>0</v>
      </c>
      <c r="AD30" s="5"/>
      <c r="AE30" s="5"/>
    </row>
    <row r="31" spans="1:31" s="2" customFormat="1" ht="16.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>
        <f>SUM(AC29:AC30)</f>
        <v>1212</v>
      </c>
      <c r="AD31" s="5"/>
      <c r="AE31" s="5"/>
    </row>
    <row r="32" spans="1:31" s="2" customFormat="1" ht="23.25" x14ac:dyDescent="0.2">
      <c r="A32" s="84" t="s">
        <v>450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6"/>
      <c r="AD32" s="5"/>
      <c r="AE32" s="5"/>
    </row>
    <row r="33" spans="1:31" s="2" customFormat="1" ht="17.25" customHeight="1" x14ac:dyDescent="0.2">
      <c r="A33" s="22">
        <v>4</v>
      </c>
      <c r="B33" s="22" t="s">
        <v>77</v>
      </c>
      <c r="C33" s="22">
        <v>726</v>
      </c>
      <c r="D33" s="22">
        <v>186</v>
      </c>
      <c r="E33" s="22" t="s">
        <v>54</v>
      </c>
      <c r="F33" s="22">
        <v>2</v>
      </c>
      <c r="G33" s="22">
        <v>0</v>
      </c>
      <c r="H33" s="22">
        <v>2</v>
      </c>
      <c r="I33" s="22">
        <v>16</v>
      </c>
      <c r="J33" s="22">
        <f>(G33*400)+(H33*100)+I33</f>
        <v>216</v>
      </c>
      <c r="K33" s="22">
        <v>325</v>
      </c>
      <c r="L33" s="23">
        <f t="shared" ref="L33:L38" si="6">J33*K33</f>
        <v>70200</v>
      </c>
      <c r="M33" s="22">
        <v>1</v>
      </c>
      <c r="N33" s="22" t="s">
        <v>55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5"/>
      <c r="AE33" s="5"/>
    </row>
    <row r="34" spans="1:31" s="2" customFormat="1" ht="15.7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>
        <v>36.9</v>
      </c>
      <c r="K34" s="22">
        <v>325</v>
      </c>
      <c r="L34" s="23">
        <f t="shared" si="6"/>
        <v>11992.5</v>
      </c>
      <c r="M34" s="22">
        <v>2</v>
      </c>
      <c r="N34" s="22" t="s">
        <v>74</v>
      </c>
      <c r="O34" s="22" t="s">
        <v>57</v>
      </c>
      <c r="P34" s="22" t="s">
        <v>58</v>
      </c>
      <c r="Q34" s="22">
        <v>147.6</v>
      </c>
      <c r="R34" s="22"/>
      <c r="S34" s="22">
        <v>6900</v>
      </c>
      <c r="T34" s="22">
        <v>15</v>
      </c>
      <c r="U34" s="26">
        <v>0.5</v>
      </c>
      <c r="V34" s="23">
        <f>Q34*S34*U34</f>
        <v>509220</v>
      </c>
      <c r="W34" s="23">
        <f>Q34*S34-V34</f>
        <v>509220</v>
      </c>
      <c r="X34" s="23">
        <f>L34+W34</f>
        <v>521212.5</v>
      </c>
      <c r="Y34" s="22"/>
      <c r="Z34" s="22"/>
      <c r="AA34" s="23">
        <f>X34-Z34</f>
        <v>521212.5</v>
      </c>
      <c r="AB34" s="27">
        <v>2.0000000000000001E-4</v>
      </c>
      <c r="AC34" s="28">
        <f>AA34*AB34</f>
        <v>104.24250000000001</v>
      </c>
      <c r="AD34" s="5"/>
      <c r="AE34" s="5"/>
    </row>
    <row r="35" spans="1:31" s="2" customFormat="1" ht="15.7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2">
        <v>12</v>
      </c>
      <c r="K35" s="21">
        <v>325</v>
      </c>
      <c r="L35" s="23">
        <f t="shared" si="6"/>
        <v>3900</v>
      </c>
      <c r="M35" s="21">
        <v>3</v>
      </c>
      <c r="N35" s="22" t="s">
        <v>59</v>
      </c>
      <c r="O35" s="22" t="s">
        <v>57</v>
      </c>
      <c r="P35" s="22" t="s">
        <v>61</v>
      </c>
      <c r="Q35" s="22">
        <v>48</v>
      </c>
      <c r="R35" s="21"/>
      <c r="S35" s="22">
        <v>2600</v>
      </c>
      <c r="T35" s="22">
        <v>15</v>
      </c>
      <c r="U35" s="26">
        <v>0.5</v>
      </c>
      <c r="V35" s="23">
        <f>Q35*S35*U35</f>
        <v>62400</v>
      </c>
      <c r="W35" s="23">
        <f>Q35*S35-V35</f>
        <v>62400</v>
      </c>
      <c r="X35" s="23">
        <f>L35+W35</f>
        <v>66300</v>
      </c>
      <c r="Y35" s="21"/>
      <c r="Z35" s="21"/>
      <c r="AA35" s="23">
        <f>X35-Z35</f>
        <v>66300</v>
      </c>
      <c r="AB35" s="29">
        <v>1E-4</v>
      </c>
      <c r="AC35" s="28">
        <f>AA35*AB35</f>
        <v>6.63</v>
      </c>
      <c r="AD35" s="5"/>
      <c r="AE35" s="5"/>
    </row>
    <row r="36" spans="1:31" s="2" customFormat="1" ht="17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2">
        <v>24</v>
      </c>
      <c r="K36" s="21">
        <v>325</v>
      </c>
      <c r="L36" s="23">
        <f t="shared" si="6"/>
        <v>7800</v>
      </c>
      <c r="M36" s="21">
        <v>3</v>
      </c>
      <c r="N36" s="22" t="s">
        <v>59</v>
      </c>
      <c r="O36" s="22" t="s">
        <v>57</v>
      </c>
      <c r="P36" s="22" t="s">
        <v>61</v>
      </c>
      <c r="Q36" s="22">
        <v>96</v>
      </c>
      <c r="R36" s="21"/>
      <c r="S36" s="22">
        <v>2600</v>
      </c>
      <c r="T36" s="22">
        <v>15</v>
      </c>
      <c r="U36" s="26">
        <v>0.5</v>
      </c>
      <c r="V36" s="23">
        <f>Q36*S36*U36</f>
        <v>124800</v>
      </c>
      <c r="W36" s="23">
        <f>Q36*S36-V36</f>
        <v>124800</v>
      </c>
      <c r="X36" s="23">
        <f>L36+W36</f>
        <v>132600</v>
      </c>
      <c r="Y36" s="21"/>
      <c r="Z36" s="21"/>
      <c r="AA36" s="23">
        <f>X36-Z36</f>
        <v>132600</v>
      </c>
      <c r="AB36" s="29">
        <v>1E-4</v>
      </c>
      <c r="AC36" s="28">
        <f>AA36*AB36</f>
        <v>13.26</v>
      </c>
      <c r="AD36" s="5"/>
      <c r="AE36" s="5"/>
    </row>
    <row r="37" spans="1:31" s="2" customFormat="1" ht="17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2">
        <v>25</v>
      </c>
      <c r="K37" s="21">
        <v>325</v>
      </c>
      <c r="L37" s="23">
        <f t="shared" si="6"/>
        <v>8125</v>
      </c>
      <c r="M37" s="21">
        <v>3</v>
      </c>
      <c r="N37" s="22" t="s">
        <v>59</v>
      </c>
      <c r="O37" s="22" t="s">
        <v>57</v>
      </c>
      <c r="P37" s="22" t="s">
        <v>61</v>
      </c>
      <c r="Q37" s="22">
        <v>100</v>
      </c>
      <c r="R37" s="21"/>
      <c r="S37" s="22">
        <v>2600</v>
      </c>
      <c r="T37" s="22">
        <v>15</v>
      </c>
      <c r="U37" s="26">
        <v>0.5</v>
      </c>
      <c r="V37" s="23">
        <f>Q37*S37*U37</f>
        <v>130000</v>
      </c>
      <c r="W37" s="23">
        <f>Q37*S37-V37</f>
        <v>130000</v>
      </c>
      <c r="X37" s="23">
        <f>L37+W37</f>
        <v>138125</v>
      </c>
      <c r="Y37" s="21"/>
      <c r="Z37" s="21"/>
      <c r="AA37" s="23">
        <f>X37-Z37</f>
        <v>138125</v>
      </c>
      <c r="AB37" s="29">
        <v>1E-4</v>
      </c>
      <c r="AC37" s="28">
        <f>AA37*AB37</f>
        <v>13.8125</v>
      </c>
      <c r="AD37" s="5"/>
      <c r="AE37" s="5"/>
    </row>
    <row r="38" spans="1:31" s="2" customFormat="1" ht="17.2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2">
        <v>89.2</v>
      </c>
      <c r="K38" s="21">
        <v>325</v>
      </c>
      <c r="L38" s="30">
        <f t="shared" si="6"/>
        <v>28990</v>
      </c>
      <c r="M38" s="21">
        <v>1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2">
        <v>0</v>
      </c>
      <c r="AB38" s="22"/>
      <c r="AC38" s="22">
        <v>0</v>
      </c>
      <c r="AD38" s="5"/>
      <c r="AE38" s="5"/>
    </row>
    <row r="39" spans="1:31" s="2" customFormat="1" ht="119.2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8">
        <f>SUM(AC34:AC38)</f>
        <v>137.94499999999999</v>
      </c>
      <c r="AD39" s="5"/>
      <c r="AE39" s="5"/>
    </row>
    <row r="40" spans="1:31" s="2" customFormat="1" ht="23.25" x14ac:dyDescent="0.2">
      <c r="A40" s="84" t="s">
        <v>78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6"/>
      <c r="AD40" s="5"/>
      <c r="AE40" s="5"/>
    </row>
    <row r="41" spans="1:31" s="2" customFormat="1" ht="23.25" x14ac:dyDescent="0.2">
      <c r="A41" s="21">
        <v>1</v>
      </c>
      <c r="B41" s="21" t="s">
        <v>80</v>
      </c>
      <c r="C41" s="21">
        <v>787</v>
      </c>
      <c r="D41" s="21">
        <v>1090</v>
      </c>
      <c r="E41" s="21" t="s">
        <v>79</v>
      </c>
      <c r="F41" s="21">
        <v>2</v>
      </c>
      <c r="G41" s="21">
        <v>2</v>
      </c>
      <c r="H41" s="21">
        <v>2</v>
      </c>
      <c r="I41" s="21">
        <v>30</v>
      </c>
      <c r="J41" s="22">
        <f>(G41*400)+(H41*100)+I41</f>
        <v>1030</v>
      </c>
      <c r="K41" s="21">
        <v>325</v>
      </c>
      <c r="L41" s="23">
        <f>J41*K41</f>
        <v>334750</v>
      </c>
      <c r="M41" s="21">
        <v>1</v>
      </c>
      <c r="N41" s="21" t="s">
        <v>55</v>
      </c>
      <c r="O41" s="21"/>
      <c r="P41" s="21"/>
      <c r="Q41" s="21"/>
      <c r="R41" s="21"/>
      <c r="S41" s="21"/>
      <c r="T41" s="21"/>
      <c r="U41" s="21"/>
      <c r="V41" s="23">
        <f>Q40*S40*U40</f>
        <v>0</v>
      </c>
      <c r="W41" s="21"/>
      <c r="X41" s="21"/>
      <c r="Y41" s="21"/>
      <c r="Z41" s="21"/>
      <c r="AA41" s="21"/>
      <c r="AB41" s="21"/>
      <c r="AC41" s="21"/>
      <c r="AD41" s="5"/>
      <c r="AE41" s="5"/>
    </row>
    <row r="42" spans="1:31" s="2" customFormat="1" ht="18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>
        <v>38.74</v>
      </c>
      <c r="K42" s="21">
        <v>325</v>
      </c>
      <c r="L42" s="23">
        <f>J42*K42</f>
        <v>12590.5</v>
      </c>
      <c r="M42" s="21">
        <v>2</v>
      </c>
      <c r="N42" s="21" t="s">
        <v>74</v>
      </c>
      <c r="O42" s="21" t="s">
        <v>57</v>
      </c>
      <c r="P42" s="21" t="s">
        <v>58</v>
      </c>
      <c r="Q42" s="21">
        <v>154.97999999999999</v>
      </c>
      <c r="R42" s="21"/>
      <c r="S42" s="21">
        <v>6900</v>
      </c>
      <c r="T42" s="21">
        <v>22</v>
      </c>
      <c r="U42" s="31">
        <v>0.85</v>
      </c>
      <c r="V42" s="23">
        <f t="shared" ref="V42:V53" si="7">Q42*S42*U42</f>
        <v>908957.7</v>
      </c>
      <c r="W42" s="23">
        <f t="shared" ref="W42:W53" si="8">Q42*S42-V42</f>
        <v>160404.30000000005</v>
      </c>
      <c r="X42" s="23">
        <f t="shared" ref="X42:X54" si="9">L42+W42</f>
        <v>172994.80000000005</v>
      </c>
      <c r="Y42" s="21"/>
      <c r="Z42" s="21"/>
      <c r="AA42" s="23">
        <f t="shared" ref="AA42:AA54" si="10">X42-Z42</f>
        <v>172994.80000000005</v>
      </c>
      <c r="AB42" s="29">
        <v>2.0000000000000001E-4</v>
      </c>
      <c r="AC42" s="28">
        <f t="shared" ref="AC42:AC54" si="11">AA42*AB42</f>
        <v>34.598960000000012</v>
      </c>
      <c r="AD42" s="5" t="s">
        <v>90</v>
      </c>
      <c r="AE42" s="5"/>
    </row>
    <row r="43" spans="1:31" s="2" customFormat="1" ht="16.5" customHeight="1" x14ac:dyDescent="0.2">
      <c r="A43" s="90" t="s">
        <v>81</v>
      </c>
      <c r="B43" s="91"/>
      <c r="C43" s="91"/>
      <c r="D43" s="91"/>
      <c r="E43" s="91"/>
      <c r="F43" s="91"/>
      <c r="G43" s="91"/>
      <c r="H43" s="91"/>
      <c r="I43" s="92"/>
      <c r="J43" s="21">
        <v>60</v>
      </c>
      <c r="K43" s="21">
        <v>325</v>
      </c>
      <c r="L43" s="23">
        <f>J43*K43</f>
        <v>19500</v>
      </c>
      <c r="M43" s="21">
        <v>2</v>
      </c>
      <c r="N43" s="21" t="s">
        <v>59</v>
      </c>
      <c r="O43" s="21" t="s">
        <v>89</v>
      </c>
      <c r="P43" s="21" t="s">
        <v>93</v>
      </c>
      <c r="Q43" s="21">
        <v>240</v>
      </c>
      <c r="R43" s="21"/>
      <c r="S43" s="21">
        <v>2600</v>
      </c>
      <c r="T43" s="21">
        <v>12</v>
      </c>
      <c r="U43" s="31">
        <v>0.5</v>
      </c>
      <c r="V43" s="23">
        <f t="shared" si="7"/>
        <v>312000</v>
      </c>
      <c r="W43" s="23">
        <f t="shared" si="8"/>
        <v>312000</v>
      </c>
      <c r="X43" s="23">
        <f t="shared" si="9"/>
        <v>331500</v>
      </c>
      <c r="Y43" s="21"/>
      <c r="Z43" s="21"/>
      <c r="AA43" s="23">
        <f t="shared" si="10"/>
        <v>331500</v>
      </c>
      <c r="AB43" s="29">
        <v>3.0000000000000001E-3</v>
      </c>
      <c r="AC43" s="28">
        <f t="shared" si="11"/>
        <v>994.5</v>
      </c>
      <c r="AD43" s="5"/>
      <c r="AE43" s="5"/>
    </row>
    <row r="44" spans="1:31" s="2" customFormat="1" ht="23.25" x14ac:dyDescent="0.2">
      <c r="A44" s="90" t="s">
        <v>82</v>
      </c>
      <c r="B44" s="91"/>
      <c r="C44" s="91"/>
      <c r="D44" s="91"/>
      <c r="E44" s="91"/>
      <c r="F44" s="91"/>
      <c r="G44" s="91"/>
      <c r="H44" s="91"/>
      <c r="I44" s="92"/>
      <c r="J44" s="21">
        <v>36</v>
      </c>
      <c r="K44" s="21">
        <v>325</v>
      </c>
      <c r="L44" s="23">
        <f t="shared" ref="L44:L54" si="12">J41*K41</f>
        <v>334750</v>
      </c>
      <c r="M44" s="21">
        <v>2</v>
      </c>
      <c r="N44" s="21" t="s">
        <v>74</v>
      </c>
      <c r="O44" s="21" t="s">
        <v>57</v>
      </c>
      <c r="P44" s="21" t="s">
        <v>58</v>
      </c>
      <c r="Q44" s="21">
        <v>144</v>
      </c>
      <c r="R44" s="21"/>
      <c r="S44" s="21">
        <v>6900</v>
      </c>
      <c r="T44" s="21">
        <v>34</v>
      </c>
      <c r="U44" s="31">
        <v>0.85</v>
      </c>
      <c r="V44" s="23">
        <f t="shared" si="7"/>
        <v>844560</v>
      </c>
      <c r="W44" s="23">
        <f t="shared" si="8"/>
        <v>149040</v>
      </c>
      <c r="X44" s="23">
        <f t="shared" si="9"/>
        <v>483790</v>
      </c>
      <c r="Y44" s="21"/>
      <c r="Z44" s="21"/>
      <c r="AA44" s="23">
        <f t="shared" si="10"/>
        <v>483790</v>
      </c>
      <c r="AB44" s="29">
        <v>2.0000000000000001E-4</v>
      </c>
      <c r="AC44" s="28">
        <f t="shared" si="11"/>
        <v>96.75800000000001</v>
      </c>
      <c r="AD44" s="5"/>
      <c r="AE44" s="5"/>
    </row>
    <row r="45" spans="1:31" s="2" customFormat="1" ht="23.2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>
        <v>29.75</v>
      </c>
      <c r="K45" s="21">
        <v>325</v>
      </c>
      <c r="L45" s="23">
        <f t="shared" si="12"/>
        <v>12590.5</v>
      </c>
      <c r="M45" s="21">
        <v>2</v>
      </c>
      <c r="N45" s="21" t="s">
        <v>59</v>
      </c>
      <c r="O45" s="21" t="s">
        <v>57</v>
      </c>
      <c r="P45" s="21" t="s">
        <v>71</v>
      </c>
      <c r="Q45" s="21">
        <v>119</v>
      </c>
      <c r="R45" s="21"/>
      <c r="S45" s="21">
        <v>2600</v>
      </c>
      <c r="T45" s="21">
        <v>4</v>
      </c>
      <c r="U45" s="31">
        <v>0.08</v>
      </c>
      <c r="V45" s="23">
        <f t="shared" si="7"/>
        <v>24752</v>
      </c>
      <c r="W45" s="23">
        <f t="shared" si="8"/>
        <v>284648</v>
      </c>
      <c r="X45" s="23">
        <f t="shared" si="9"/>
        <v>297238.5</v>
      </c>
      <c r="Y45" s="21"/>
      <c r="Z45" s="21"/>
      <c r="AA45" s="23">
        <f t="shared" si="10"/>
        <v>297238.5</v>
      </c>
      <c r="AB45" s="29">
        <v>3.0000000000000001E-3</v>
      </c>
      <c r="AC45" s="28">
        <f t="shared" si="11"/>
        <v>891.71550000000002</v>
      </c>
      <c r="AD45" s="5"/>
      <c r="AE45" s="5"/>
    </row>
    <row r="46" spans="1:31" s="2" customFormat="1" ht="23.25" x14ac:dyDescent="0.2">
      <c r="A46" s="90" t="s">
        <v>83</v>
      </c>
      <c r="B46" s="91"/>
      <c r="C46" s="91"/>
      <c r="D46" s="91"/>
      <c r="E46" s="91"/>
      <c r="F46" s="91"/>
      <c r="G46" s="91"/>
      <c r="H46" s="91"/>
      <c r="I46" s="92"/>
      <c r="J46" s="21">
        <v>70</v>
      </c>
      <c r="K46" s="21">
        <v>325</v>
      </c>
      <c r="L46" s="23">
        <f t="shared" si="12"/>
        <v>19500</v>
      </c>
      <c r="M46" s="21">
        <v>2</v>
      </c>
      <c r="N46" s="21" t="s">
        <v>74</v>
      </c>
      <c r="O46" s="21" t="s">
        <v>89</v>
      </c>
      <c r="P46" s="21" t="s">
        <v>58</v>
      </c>
      <c r="Q46" s="21">
        <v>280</v>
      </c>
      <c r="R46" s="21"/>
      <c r="S46" s="21">
        <v>6900</v>
      </c>
      <c r="T46" s="21">
        <v>10</v>
      </c>
      <c r="U46" s="31">
        <v>0.4</v>
      </c>
      <c r="V46" s="23">
        <f t="shared" si="7"/>
        <v>772800</v>
      </c>
      <c r="W46" s="23">
        <f t="shared" si="8"/>
        <v>1159200</v>
      </c>
      <c r="X46" s="23">
        <f t="shared" si="9"/>
        <v>1178700</v>
      </c>
      <c r="Y46" s="21"/>
      <c r="Z46" s="21"/>
      <c r="AA46" s="23">
        <f t="shared" si="10"/>
        <v>1178700</v>
      </c>
      <c r="AB46" s="29">
        <v>2.0000000000000001E-4</v>
      </c>
      <c r="AC46" s="28">
        <f t="shared" si="11"/>
        <v>235.74</v>
      </c>
      <c r="AD46" s="5"/>
      <c r="AE46" s="5"/>
    </row>
    <row r="47" spans="1:31" s="2" customFormat="1" ht="23.2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>
        <v>7</v>
      </c>
      <c r="K47" s="21">
        <v>325</v>
      </c>
      <c r="L47" s="23">
        <f t="shared" si="12"/>
        <v>11700</v>
      </c>
      <c r="M47" s="21">
        <v>3</v>
      </c>
      <c r="N47" s="21" t="s">
        <v>59</v>
      </c>
      <c r="O47" s="21" t="s">
        <v>89</v>
      </c>
      <c r="P47" s="21" t="s">
        <v>87</v>
      </c>
      <c r="Q47" s="21">
        <v>28</v>
      </c>
      <c r="R47" s="21"/>
      <c r="S47" s="21">
        <v>2600</v>
      </c>
      <c r="T47" s="21">
        <v>10</v>
      </c>
      <c r="U47" s="31">
        <v>0.4</v>
      </c>
      <c r="V47" s="23">
        <f t="shared" si="7"/>
        <v>29120</v>
      </c>
      <c r="W47" s="23">
        <f t="shared" si="8"/>
        <v>43680</v>
      </c>
      <c r="X47" s="23">
        <f t="shared" si="9"/>
        <v>55380</v>
      </c>
      <c r="Y47" s="21"/>
      <c r="Z47" s="21"/>
      <c r="AA47" s="23">
        <f t="shared" si="10"/>
        <v>55380</v>
      </c>
      <c r="AB47" s="29">
        <v>1E-4</v>
      </c>
      <c r="AC47" s="28">
        <f t="shared" si="11"/>
        <v>5.5380000000000003</v>
      </c>
      <c r="AD47" s="5"/>
      <c r="AE47" s="5"/>
    </row>
    <row r="48" spans="1:31" s="2" customFormat="1" ht="23.2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>
        <v>55.25</v>
      </c>
      <c r="K48" s="21">
        <v>325</v>
      </c>
      <c r="L48" s="23">
        <f t="shared" si="12"/>
        <v>9668.75</v>
      </c>
      <c r="M48" s="21">
        <v>2</v>
      </c>
      <c r="N48" s="21" t="s">
        <v>74</v>
      </c>
      <c r="O48" s="21" t="s">
        <v>57</v>
      </c>
      <c r="P48" s="21" t="s">
        <v>58</v>
      </c>
      <c r="Q48" s="21">
        <v>221</v>
      </c>
      <c r="R48" s="21"/>
      <c r="S48" s="21">
        <v>6900</v>
      </c>
      <c r="T48" s="21">
        <v>27</v>
      </c>
      <c r="U48" s="31">
        <v>0.85</v>
      </c>
      <c r="V48" s="23">
        <f t="shared" si="7"/>
        <v>1296165</v>
      </c>
      <c r="W48" s="23">
        <f t="shared" si="8"/>
        <v>228735</v>
      </c>
      <c r="X48" s="23">
        <f t="shared" si="9"/>
        <v>238403.75</v>
      </c>
      <c r="Y48" s="21"/>
      <c r="Z48" s="21"/>
      <c r="AA48" s="23">
        <f t="shared" si="10"/>
        <v>238403.75</v>
      </c>
      <c r="AB48" s="29">
        <v>2.0000000000000001E-4</v>
      </c>
      <c r="AC48" s="28">
        <f t="shared" si="11"/>
        <v>47.680750000000003</v>
      </c>
      <c r="AD48" s="5"/>
      <c r="AE48" s="5"/>
    </row>
    <row r="49" spans="1:31" s="2" customFormat="1" ht="23.25" x14ac:dyDescent="0.2">
      <c r="A49" s="90" t="s">
        <v>84</v>
      </c>
      <c r="B49" s="91"/>
      <c r="C49" s="91"/>
      <c r="D49" s="91"/>
      <c r="E49" s="91"/>
      <c r="F49" s="91"/>
      <c r="G49" s="91"/>
      <c r="H49" s="91"/>
      <c r="I49" s="92"/>
      <c r="J49" s="21">
        <v>18</v>
      </c>
      <c r="K49" s="21">
        <v>325</v>
      </c>
      <c r="L49" s="23">
        <f t="shared" si="12"/>
        <v>22750</v>
      </c>
      <c r="M49" s="21">
        <v>3</v>
      </c>
      <c r="N49" s="21" t="s">
        <v>59</v>
      </c>
      <c r="O49" s="21" t="s">
        <v>89</v>
      </c>
      <c r="P49" s="21" t="s">
        <v>88</v>
      </c>
      <c r="Q49" s="21">
        <v>72</v>
      </c>
      <c r="R49" s="21"/>
      <c r="S49" s="21">
        <v>2600</v>
      </c>
      <c r="T49" s="21">
        <v>27</v>
      </c>
      <c r="U49" s="31">
        <v>0.08</v>
      </c>
      <c r="V49" s="23">
        <f t="shared" si="7"/>
        <v>14976</v>
      </c>
      <c r="W49" s="23">
        <f t="shared" si="8"/>
        <v>172224</v>
      </c>
      <c r="X49" s="23">
        <f t="shared" si="9"/>
        <v>194974</v>
      </c>
      <c r="Y49" s="21"/>
      <c r="Z49" s="21"/>
      <c r="AA49" s="23">
        <f t="shared" si="10"/>
        <v>194974</v>
      </c>
      <c r="AB49" s="29">
        <v>2.0000000000000001E-4</v>
      </c>
      <c r="AC49" s="28">
        <f t="shared" si="11"/>
        <v>38.994800000000005</v>
      </c>
      <c r="AD49" s="5"/>
      <c r="AE49" s="5"/>
    </row>
    <row r="50" spans="1:31" s="2" customFormat="1" ht="23.2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>
        <v>15.75</v>
      </c>
      <c r="K50" s="21">
        <v>325</v>
      </c>
      <c r="L50" s="23">
        <f t="shared" si="12"/>
        <v>2275</v>
      </c>
      <c r="M50" s="21">
        <v>3</v>
      </c>
      <c r="N50" s="21" t="s">
        <v>59</v>
      </c>
      <c r="O50" s="21" t="s">
        <v>89</v>
      </c>
      <c r="P50" s="21" t="s">
        <v>87</v>
      </c>
      <c r="Q50" s="21">
        <v>63</v>
      </c>
      <c r="R50" s="21"/>
      <c r="S50" s="21">
        <v>2600</v>
      </c>
      <c r="T50" s="21">
        <v>27</v>
      </c>
      <c r="U50" s="31">
        <v>0.93</v>
      </c>
      <c r="V50" s="23">
        <f t="shared" si="7"/>
        <v>152334</v>
      </c>
      <c r="W50" s="23">
        <f t="shared" si="8"/>
        <v>11466</v>
      </c>
      <c r="X50" s="23">
        <f t="shared" si="9"/>
        <v>13741</v>
      </c>
      <c r="Y50" s="21"/>
      <c r="Z50" s="21"/>
      <c r="AA50" s="23">
        <f t="shared" si="10"/>
        <v>13741</v>
      </c>
      <c r="AB50" s="29">
        <v>1E-4</v>
      </c>
      <c r="AC50" s="28">
        <f t="shared" si="11"/>
        <v>1.3741000000000001</v>
      </c>
      <c r="AD50" s="5"/>
      <c r="AE50" s="5"/>
    </row>
    <row r="51" spans="1:31" s="2" customFormat="1" ht="17.25" customHeight="1" x14ac:dyDescent="0.2">
      <c r="A51" s="90" t="s">
        <v>85</v>
      </c>
      <c r="B51" s="91"/>
      <c r="C51" s="91"/>
      <c r="D51" s="91"/>
      <c r="E51" s="91"/>
      <c r="F51" s="91"/>
      <c r="G51" s="91"/>
      <c r="H51" s="91"/>
      <c r="I51" s="92"/>
      <c r="J51" s="21">
        <v>73.5</v>
      </c>
      <c r="K51" s="21">
        <v>325</v>
      </c>
      <c r="L51" s="23">
        <f t="shared" si="12"/>
        <v>17956.25</v>
      </c>
      <c r="M51" s="21">
        <v>2</v>
      </c>
      <c r="N51" s="21" t="s">
        <v>74</v>
      </c>
      <c r="O51" s="21" t="s">
        <v>57</v>
      </c>
      <c r="P51" s="21" t="s">
        <v>58</v>
      </c>
      <c r="Q51" s="21">
        <v>294</v>
      </c>
      <c r="R51" s="21"/>
      <c r="S51" s="21">
        <v>6900</v>
      </c>
      <c r="T51" s="21">
        <v>1</v>
      </c>
      <c r="U51" s="31">
        <v>0.02</v>
      </c>
      <c r="V51" s="23">
        <f t="shared" si="7"/>
        <v>40572</v>
      </c>
      <c r="W51" s="23">
        <f t="shared" si="8"/>
        <v>1988028</v>
      </c>
      <c r="X51" s="23">
        <f t="shared" si="9"/>
        <v>2005984.25</v>
      </c>
      <c r="Y51" s="21"/>
      <c r="Z51" s="21"/>
      <c r="AA51" s="23">
        <f t="shared" si="10"/>
        <v>2005984.25</v>
      </c>
      <c r="AB51" s="29">
        <v>2.0000000000000001E-4</v>
      </c>
      <c r="AC51" s="28">
        <f t="shared" si="11"/>
        <v>401.19685000000004</v>
      </c>
      <c r="AD51" s="5"/>
      <c r="AE51" s="5"/>
    </row>
    <row r="52" spans="1:31" s="2" customFormat="1" ht="23.25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>
        <v>11.25</v>
      </c>
      <c r="K52" s="21">
        <v>325</v>
      </c>
      <c r="L52" s="23">
        <f t="shared" si="12"/>
        <v>5850</v>
      </c>
      <c r="M52" s="21">
        <v>3</v>
      </c>
      <c r="N52" s="21" t="s">
        <v>59</v>
      </c>
      <c r="O52" s="21" t="s">
        <v>89</v>
      </c>
      <c r="P52" s="21" t="s">
        <v>87</v>
      </c>
      <c r="Q52" s="21">
        <v>45</v>
      </c>
      <c r="R52" s="21"/>
      <c r="S52" s="21">
        <v>2600</v>
      </c>
      <c r="T52" s="21">
        <v>1</v>
      </c>
      <c r="U52" s="31">
        <v>0.03</v>
      </c>
      <c r="V52" s="23">
        <f t="shared" si="7"/>
        <v>3510</v>
      </c>
      <c r="W52" s="23">
        <f t="shared" si="8"/>
        <v>113490</v>
      </c>
      <c r="X52" s="23">
        <f t="shared" si="9"/>
        <v>119340</v>
      </c>
      <c r="Y52" s="21"/>
      <c r="Z52" s="21"/>
      <c r="AA52" s="23">
        <f t="shared" si="10"/>
        <v>119340</v>
      </c>
      <c r="AB52" s="29">
        <v>1E-4</v>
      </c>
      <c r="AC52" s="28">
        <f t="shared" si="11"/>
        <v>11.934000000000001</v>
      </c>
      <c r="AD52" s="5"/>
      <c r="AE52" s="5"/>
    </row>
    <row r="53" spans="1:31" s="2" customFormat="1" ht="23.25" x14ac:dyDescent="0.2">
      <c r="A53" s="90" t="s">
        <v>86</v>
      </c>
      <c r="B53" s="91"/>
      <c r="C53" s="91"/>
      <c r="D53" s="91"/>
      <c r="E53" s="91"/>
      <c r="F53" s="91"/>
      <c r="G53" s="91"/>
      <c r="H53" s="91"/>
      <c r="I53" s="92"/>
      <c r="J53" s="21">
        <v>50</v>
      </c>
      <c r="K53" s="21">
        <v>325</v>
      </c>
      <c r="L53" s="23">
        <f t="shared" si="12"/>
        <v>5118.75</v>
      </c>
      <c r="M53" s="21">
        <v>3</v>
      </c>
      <c r="N53" s="21" t="s">
        <v>59</v>
      </c>
      <c r="O53" s="21" t="s">
        <v>89</v>
      </c>
      <c r="P53" s="21" t="s">
        <v>87</v>
      </c>
      <c r="Q53" s="21">
        <v>200</v>
      </c>
      <c r="R53" s="21"/>
      <c r="S53" s="21">
        <v>2600</v>
      </c>
      <c r="T53" s="21">
        <v>5</v>
      </c>
      <c r="U53" s="31">
        <v>0.15</v>
      </c>
      <c r="V53" s="23">
        <f t="shared" si="7"/>
        <v>78000</v>
      </c>
      <c r="W53" s="23">
        <f t="shared" si="8"/>
        <v>442000</v>
      </c>
      <c r="X53" s="23">
        <f t="shared" si="9"/>
        <v>447118.75</v>
      </c>
      <c r="Y53" s="21"/>
      <c r="Z53" s="21"/>
      <c r="AA53" s="23">
        <f t="shared" si="10"/>
        <v>447118.75</v>
      </c>
      <c r="AB53" s="29">
        <v>1E-4</v>
      </c>
      <c r="AC53" s="28">
        <f t="shared" si="11"/>
        <v>44.711874999999999</v>
      </c>
      <c r="AD53" s="5"/>
      <c r="AE53" s="5"/>
    </row>
    <row r="54" spans="1:31" s="2" customFormat="1" ht="17.2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>
        <v>567.75</v>
      </c>
      <c r="K54" s="21">
        <v>325</v>
      </c>
      <c r="L54" s="23">
        <f t="shared" si="12"/>
        <v>23887.5</v>
      </c>
      <c r="M54" s="21">
        <v>1</v>
      </c>
      <c r="N54" s="21"/>
      <c r="O54" s="21"/>
      <c r="P54" s="21" t="s">
        <v>62</v>
      </c>
      <c r="Q54" s="21"/>
      <c r="R54" s="21"/>
      <c r="S54" s="21"/>
      <c r="T54" s="21"/>
      <c r="U54" s="21"/>
      <c r="V54" s="21">
        <v>0</v>
      </c>
      <c r="W54" s="23">
        <v>0</v>
      </c>
      <c r="X54" s="23">
        <f t="shared" si="9"/>
        <v>23887.5</v>
      </c>
      <c r="Y54" s="21"/>
      <c r="Z54" s="21"/>
      <c r="AA54" s="23">
        <f t="shared" si="10"/>
        <v>23887.5</v>
      </c>
      <c r="AB54" s="21">
        <v>0</v>
      </c>
      <c r="AC54" s="28">
        <f t="shared" si="11"/>
        <v>0</v>
      </c>
      <c r="AD54" s="5"/>
      <c r="AE54" s="5"/>
    </row>
    <row r="55" spans="1:31" s="2" customFormat="1" ht="23.25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32">
        <f>SUM(AC42:AC54)</f>
        <v>2804.742835</v>
      </c>
      <c r="AD55" s="5"/>
      <c r="AE55" s="5"/>
    </row>
    <row r="56" spans="1:31" s="2" customFormat="1" ht="23.25" x14ac:dyDescent="0.2">
      <c r="A56" s="84" t="s">
        <v>91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6"/>
      <c r="AD56" s="5"/>
      <c r="AE56" s="5"/>
    </row>
    <row r="57" spans="1:31" s="2" customFormat="1" ht="23.25" x14ac:dyDescent="0.2">
      <c r="A57" s="21">
        <v>2</v>
      </c>
      <c r="B57" s="21" t="s">
        <v>92</v>
      </c>
      <c r="C57" s="21">
        <v>830</v>
      </c>
      <c r="D57" s="21">
        <v>1408</v>
      </c>
      <c r="E57" s="21" t="s">
        <v>79</v>
      </c>
      <c r="F57" s="21">
        <v>2</v>
      </c>
      <c r="G57" s="21">
        <v>1</v>
      </c>
      <c r="H57" s="21">
        <v>1</v>
      </c>
      <c r="I57" s="21">
        <v>67</v>
      </c>
      <c r="J57" s="15">
        <f>(G57*400)+(H57*100)+I57</f>
        <v>567</v>
      </c>
      <c r="K57" s="21">
        <v>1100</v>
      </c>
      <c r="L57" s="23">
        <f>J57*K57</f>
        <v>623700</v>
      </c>
      <c r="M57" s="21">
        <v>1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5"/>
      <c r="AE57" s="5"/>
    </row>
    <row r="58" spans="1:31" s="2" customFormat="1" ht="23.25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>
        <v>14.06</v>
      </c>
      <c r="K58" s="21">
        <v>1100</v>
      </c>
      <c r="L58" s="23">
        <f>J58*K58</f>
        <v>15466</v>
      </c>
      <c r="M58" s="21">
        <v>2</v>
      </c>
      <c r="N58" s="21">
        <v>100</v>
      </c>
      <c r="O58" s="21" t="s">
        <v>57</v>
      </c>
      <c r="P58" s="21" t="s">
        <v>94</v>
      </c>
      <c r="Q58" s="21">
        <v>56.25</v>
      </c>
      <c r="R58" s="21"/>
      <c r="S58" s="21">
        <v>6900</v>
      </c>
      <c r="T58" s="21">
        <v>0</v>
      </c>
      <c r="U58" s="21">
        <v>0</v>
      </c>
      <c r="V58" s="23">
        <f>Q58*S58*U58</f>
        <v>0</v>
      </c>
      <c r="W58" s="23">
        <f>Q58*S58-V58</f>
        <v>388125</v>
      </c>
      <c r="X58" s="23">
        <f>L58+W58</f>
        <v>403591</v>
      </c>
      <c r="Y58" s="21"/>
      <c r="Z58" s="21"/>
      <c r="AA58" s="23">
        <f>X58-Z58</f>
        <v>403591</v>
      </c>
      <c r="AB58" s="29">
        <v>3.0000000000000001E-3</v>
      </c>
      <c r="AC58" s="28">
        <f>AA58*AB58</f>
        <v>1210.7730000000001</v>
      </c>
      <c r="AD58" s="5"/>
      <c r="AE58" s="5"/>
    </row>
    <row r="59" spans="1:31" s="2" customFormat="1" ht="23.25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>
        <v>30.88</v>
      </c>
      <c r="K59" s="21">
        <v>1100</v>
      </c>
      <c r="L59" s="23">
        <f>J59*K59</f>
        <v>33968</v>
      </c>
      <c r="M59" s="21">
        <v>2</v>
      </c>
      <c r="N59" s="21" t="s">
        <v>74</v>
      </c>
      <c r="O59" s="21" t="s">
        <v>57</v>
      </c>
      <c r="P59" s="21" t="s">
        <v>58</v>
      </c>
      <c r="Q59" s="21">
        <v>30.88</v>
      </c>
      <c r="R59" s="21"/>
      <c r="S59" s="21">
        <v>6900</v>
      </c>
      <c r="T59" s="21">
        <v>20</v>
      </c>
      <c r="U59" s="31">
        <v>0.75</v>
      </c>
      <c r="V59" s="23">
        <f>Q59*S59*U59</f>
        <v>159804</v>
      </c>
      <c r="W59" s="23">
        <f>Q59*S59-V59</f>
        <v>53268</v>
      </c>
      <c r="X59" s="23">
        <f>L59+W59</f>
        <v>87236</v>
      </c>
      <c r="Y59" s="21"/>
      <c r="Z59" s="21"/>
      <c r="AA59" s="23">
        <f>X59-Z59</f>
        <v>87236</v>
      </c>
      <c r="AB59" s="29">
        <v>2.0000000000000001E-4</v>
      </c>
      <c r="AC59" s="28">
        <f>AA59*AB59</f>
        <v>17.447200000000002</v>
      </c>
      <c r="AD59" s="5"/>
      <c r="AE59" s="5"/>
    </row>
    <row r="60" spans="1:31" s="2" customFormat="1" ht="23.25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>
        <v>522.05999999999995</v>
      </c>
      <c r="K60" s="21">
        <v>1100</v>
      </c>
      <c r="L60" s="23">
        <f>J60*K60</f>
        <v>574265.99999999988</v>
      </c>
      <c r="M60" s="21">
        <v>1</v>
      </c>
      <c r="N60" s="21"/>
      <c r="O60" s="21"/>
      <c r="P60" s="21" t="s">
        <v>62</v>
      </c>
      <c r="Q60" s="21"/>
      <c r="R60" s="21"/>
      <c r="S60" s="21"/>
      <c r="T60" s="21"/>
      <c r="U60" s="21"/>
      <c r="V60" s="21"/>
      <c r="W60" s="21"/>
      <c r="X60" s="23">
        <f>L60+W60</f>
        <v>574265.99999999988</v>
      </c>
      <c r="Y60" s="21"/>
      <c r="Z60" s="21"/>
      <c r="AA60" s="23">
        <f>X60-Z60</f>
        <v>574265.99999999988</v>
      </c>
      <c r="AB60" s="21">
        <v>0</v>
      </c>
      <c r="AC60" s="22">
        <v>0</v>
      </c>
      <c r="AD60" s="5"/>
      <c r="AE60" s="5"/>
    </row>
    <row r="61" spans="1:31" s="2" customFormat="1" ht="23.25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8">
        <f>SUM(AC58:AC60)</f>
        <v>1228.2202000000002</v>
      </c>
      <c r="AD61" s="5"/>
      <c r="AE61" s="5"/>
    </row>
    <row r="62" spans="1:31" s="2" customFormat="1" ht="23.25" x14ac:dyDescent="0.2">
      <c r="A62" s="84" t="s">
        <v>95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6"/>
      <c r="AD62" s="5"/>
      <c r="AE62" s="5"/>
    </row>
    <row r="63" spans="1:31" s="2" customFormat="1" ht="23.25" x14ac:dyDescent="0.2">
      <c r="A63" s="21">
        <v>3</v>
      </c>
      <c r="B63" s="21" t="s">
        <v>96</v>
      </c>
      <c r="C63" s="21">
        <v>832</v>
      </c>
      <c r="D63" s="21">
        <v>1406</v>
      </c>
      <c r="E63" s="21" t="s">
        <v>79</v>
      </c>
      <c r="F63" s="21">
        <v>2</v>
      </c>
      <c r="G63" s="21">
        <v>1</v>
      </c>
      <c r="H63" s="21">
        <v>0</v>
      </c>
      <c r="I63" s="21">
        <v>85</v>
      </c>
      <c r="J63" s="15">
        <f>(G63*400)+(H63*100)+I63</f>
        <v>485</v>
      </c>
      <c r="K63" s="21">
        <v>1100</v>
      </c>
      <c r="L63" s="23">
        <f t="shared" ref="L63:L69" si="13">J63*K63</f>
        <v>533500</v>
      </c>
      <c r="M63" s="21">
        <v>1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5"/>
      <c r="AE63" s="5"/>
    </row>
    <row r="64" spans="1:31" s="2" customFormat="1" ht="23.2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>
        <v>31.25</v>
      </c>
      <c r="K64" s="21">
        <v>1100</v>
      </c>
      <c r="L64" s="23">
        <f t="shared" si="13"/>
        <v>34375</v>
      </c>
      <c r="M64" s="21">
        <v>2</v>
      </c>
      <c r="N64" s="21" t="s">
        <v>74</v>
      </c>
      <c r="O64" s="21" t="s">
        <v>57</v>
      </c>
      <c r="P64" s="21" t="s">
        <v>58</v>
      </c>
      <c r="Q64" s="21">
        <v>125</v>
      </c>
      <c r="R64" s="21"/>
      <c r="S64" s="21">
        <v>6900</v>
      </c>
      <c r="T64" s="21">
        <v>60</v>
      </c>
      <c r="U64" s="31">
        <v>0.85</v>
      </c>
      <c r="V64" s="23">
        <f>Q64*S64*U64</f>
        <v>733125</v>
      </c>
      <c r="W64" s="23">
        <f t="shared" ref="W64:W69" si="14">Q64*S64-V64</f>
        <v>129375</v>
      </c>
      <c r="X64" s="23">
        <f t="shared" ref="X64:X69" si="15">L64+W64</f>
        <v>163750</v>
      </c>
      <c r="Y64" s="21"/>
      <c r="Z64" s="21"/>
      <c r="AA64" s="23">
        <f t="shared" ref="AA64:AA69" si="16">X64-Z64</f>
        <v>163750</v>
      </c>
      <c r="AB64" s="29">
        <v>2.0000000000000001E-4</v>
      </c>
      <c r="AC64" s="28">
        <f t="shared" ref="AC64:AC69" si="17">AA64*AB64</f>
        <v>32.75</v>
      </c>
      <c r="AD64" s="5"/>
      <c r="AE64" s="5"/>
    </row>
    <row r="65" spans="1:31" s="2" customFormat="1" ht="23.25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>
        <v>31.25</v>
      </c>
      <c r="K65" s="21">
        <v>1100</v>
      </c>
      <c r="L65" s="23">
        <f t="shared" si="13"/>
        <v>34375</v>
      </c>
      <c r="M65" s="21">
        <v>2</v>
      </c>
      <c r="N65" s="21" t="s">
        <v>74</v>
      </c>
      <c r="O65" s="21" t="s">
        <v>57</v>
      </c>
      <c r="P65" s="21" t="s">
        <v>58</v>
      </c>
      <c r="Q65" s="21">
        <v>125</v>
      </c>
      <c r="R65" s="21"/>
      <c r="S65" s="21">
        <v>6900</v>
      </c>
      <c r="T65" s="21">
        <v>60</v>
      </c>
      <c r="U65" s="31">
        <v>0.85</v>
      </c>
      <c r="V65" s="23">
        <f>Q64*S64*U64</f>
        <v>733125</v>
      </c>
      <c r="W65" s="23">
        <f t="shared" si="14"/>
        <v>129375</v>
      </c>
      <c r="X65" s="23">
        <f t="shared" si="15"/>
        <v>163750</v>
      </c>
      <c r="Y65" s="21"/>
      <c r="Z65" s="21"/>
      <c r="AA65" s="23">
        <f t="shared" si="16"/>
        <v>163750</v>
      </c>
      <c r="AB65" s="29">
        <v>2.0000000000000001E-4</v>
      </c>
      <c r="AC65" s="28">
        <f t="shared" si="17"/>
        <v>32.75</v>
      </c>
      <c r="AD65" s="5"/>
      <c r="AE65" s="5"/>
    </row>
    <row r="66" spans="1:31" s="2" customFormat="1" ht="23.25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>
        <v>4.5</v>
      </c>
      <c r="K66" s="21">
        <v>1100</v>
      </c>
      <c r="L66" s="23">
        <f t="shared" si="13"/>
        <v>4950</v>
      </c>
      <c r="M66" s="21">
        <v>3</v>
      </c>
      <c r="N66" s="21" t="s">
        <v>97</v>
      </c>
      <c r="O66" s="21" t="s">
        <v>57</v>
      </c>
      <c r="P66" s="21" t="s">
        <v>93</v>
      </c>
      <c r="Q66" s="21">
        <v>18</v>
      </c>
      <c r="R66" s="21"/>
      <c r="S66" s="21">
        <v>6900</v>
      </c>
      <c r="T66" s="21">
        <v>20</v>
      </c>
      <c r="U66" s="31">
        <v>0.75</v>
      </c>
      <c r="V66" s="23">
        <f>Q65*S65*U65</f>
        <v>733125</v>
      </c>
      <c r="W66" s="23">
        <f t="shared" si="14"/>
        <v>-608925</v>
      </c>
      <c r="X66" s="23">
        <f t="shared" si="15"/>
        <v>-603975</v>
      </c>
      <c r="Y66" s="21"/>
      <c r="Z66" s="21"/>
      <c r="AA66" s="23">
        <f t="shared" si="16"/>
        <v>-603975</v>
      </c>
      <c r="AB66" s="29">
        <v>3.0000000000000001E-3</v>
      </c>
      <c r="AC66" s="28">
        <f t="shared" si="17"/>
        <v>-1811.925</v>
      </c>
      <c r="AD66" s="5"/>
      <c r="AE66" s="5"/>
    </row>
    <row r="67" spans="1:31" s="2" customFormat="1" ht="23.25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>
        <v>24</v>
      </c>
      <c r="K67" s="21">
        <v>1100</v>
      </c>
      <c r="L67" s="22">
        <f t="shared" si="13"/>
        <v>26400</v>
      </c>
      <c r="M67" s="21">
        <v>2</v>
      </c>
      <c r="N67" s="21" t="s">
        <v>97</v>
      </c>
      <c r="O67" s="21" t="s">
        <v>57</v>
      </c>
      <c r="P67" s="21" t="s">
        <v>88</v>
      </c>
      <c r="Q67" s="21">
        <v>18</v>
      </c>
      <c r="R67" s="21"/>
      <c r="S67" s="21">
        <v>6900</v>
      </c>
      <c r="T67" s="21">
        <v>20</v>
      </c>
      <c r="U67" s="31">
        <v>0.75</v>
      </c>
      <c r="V67" s="23">
        <f>Q66*S66*U66</f>
        <v>93150</v>
      </c>
      <c r="W67" s="23">
        <f t="shared" si="14"/>
        <v>31050</v>
      </c>
      <c r="X67" s="23">
        <f t="shared" si="15"/>
        <v>57450</v>
      </c>
      <c r="Y67" s="21"/>
      <c r="Z67" s="21"/>
      <c r="AA67" s="23">
        <f t="shared" si="16"/>
        <v>57450</v>
      </c>
      <c r="AB67" s="29">
        <v>2.0000000000000001E-4</v>
      </c>
      <c r="AC67" s="28">
        <f t="shared" si="17"/>
        <v>11.49</v>
      </c>
      <c r="AD67" s="5"/>
      <c r="AE67" s="5"/>
    </row>
    <row r="68" spans="1:31" s="2" customFormat="1" ht="23.25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>
        <v>37.200000000000003</v>
      </c>
      <c r="K68" s="21">
        <v>1100</v>
      </c>
      <c r="L68" s="22">
        <f t="shared" si="13"/>
        <v>40920</v>
      </c>
      <c r="M68" s="21">
        <v>3</v>
      </c>
      <c r="N68" s="21" t="s">
        <v>59</v>
      </c>
      <c r="O68" s="21" t="s">
        <v>57</v>
      </c>
      <c r="P68" s="21" t="s">
        <v>87</v>
      </c>
      <c r="Q68" s="21">
        <v>18</v>
      </c>
      <c r="R68" s="21"/>
      <c r="S68" s="21">
        <v>2600</v>
      </c>
      <c r="T68" s="21">
        <v>5</v>
      </c>
      <c r="U68" s="31">
        <v>0.1</v>
      </c>
      <c r="V68" s="23">
        <f>Q67*S67*U67</f>
        <v>93150</v>
      </c>
      <c r="W68" s="23">
        <f t="shared" si="14"/>
        <v>-46350</v>
      </c>
      <c r="X68" s="23">
        <f t="shared" si="15"/>
        <v>-5430</v>
      </c>
      <c r="Y68" s="21"/>
      <c r="Z68" s="21"/>
      <c r="AA68" s="23">
        <f>X68-Z68</f>
        <v>-5430</v>
      </c>
      <c r="AB68" s="29">
        <v>2.0000000000000001E-4</v>
      </c>
      <c r="AC68" s="28">
        <f t="shared" si="17"/>
        <v>-1.0860000000000001</v>
      </c>
      <c r="AD68" s="5"/>
      <c r="AE68" s="5"/>
    </row>
    <row r="69" spans="1:31" s="2" customFormat="1" ht="23.25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>
        <v>356.8</v>
      </c>
      <c r="K69" s="21">
        <v>1100</v>
      </c>
      <c r="L69" s="22">
        <f t="shared" si="13"/>
        <v>392480</v>
      </c>
      <c r="M69" s="21">
        <v>1</v>
      </c>
      <c r="N69" s="21"/>
      <c r="O69" s="21"/>
      <c r="P69" s="21"/>
      <c r="Q69" s="21"/>
      <c r="R69" s="21"/>
      <c r="S69" s="21"/>
      <c r="T69" s="21"/>
      <c r="U69" s="21"/>
      <c r="V69" s="21"/>
      <c r="W69" s="23">
        <f t="shared" si="14"/>
        <v>0</v>
      </c>
      <c r="X69" s="23">
        <f t="shared" si="15"/>
        <v>392480</v>
      </c>
      <c r="Y69" s="21"/>
      <c r="Z69" s="21"/>
      <c r="AA69" s="23">
        <f t="shared" si="16"/>
        <v>392480</v>
      </c>
      <c r="AB69" s="21">
        <v>0</v>
      </c>
      <c r="AC69" s="28">
        <f t="shared" si="17"/>
        <v>0</v>
      </c>
      <c r="AD69" s="5"/>
      <c r="AE69" s="5"/>
    </row>
    <row r="70" spans="1:31" s="2" customFormat="1" ht="23.25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32">
        <f>SUM(AC64:AC69)</f>
        <v>-1736.021</v>
      </c>
      <c r="AD70" s="5"/>
      <c r="AE70" s="5"/>
    </row>
    <row r="71" spans="1:31" s="2" customFormat="1" ht="23.25" x14ac:dyDescent="0.2">
      <c r="A71" s="84" t="s">
        <v>98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6"/>
      <c r="AD71" s="5"/>
      <c r="AE71" s="5"/>
    </row>
    <row r="72" spans="1:31" s="2" customFormat="1" ht="23.25" x14ac:dyDescent="0.2">
      <c r="A72" s="21">
        <v>4</v>
      </c>
      <c r="B72" s="21" t="s">
        <v>99</v>
      </c>
      <c r="C72" s="21">
        <v>547</v>
      </c>
      <c r="D72" s="21">
        <v>1083</v>
      </c>
      <c r="E72" s="21" t="s">
        <v>79</v>
      </c>
      <c r="F72" s="21">
        <v>2</v>
      </c>
      <c r="G72" s="21">
        <v>1</v>
      </c>
      <c r="H72" s="21">
        <v>0</v>
      </c>
      <c r="I72" s="21">
        <v>9</v>
      </c>
      <c r="J72" s="15">
        <f>(G72*400)+(H72*100)+I72</f>
        <v>409</v>
      </c>
      <c r="K72" s="21">
        <v>500</v>
      </c>
      <c r="L72" s="23">
        <f>J72*K72</f>
        <v>204500</v>
      </c>
      <c r="M72" s="21">
        <v>1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5"/>
      <c r="AE72" s="5"/>
    </row>
    <row r="73" spans="1:31" s="2" customFormat="1" ht="23.25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>
        <v>35.75</v>
      </c>
      <c r="K73" s="21">
        <v>500</v>
      </c>
      <c r="L73" s="23">
        <f>J73*K73</f>
        <v>17875</v>
      </c>
      <c r="M73" s="21">
        <v>2</v>
      </c>
      <c r="N73" s="21" t="s">
        <v>74</v>
      </c>
      <c r="O73" s="21" t="s">
        <v>57</v>
      </c>
      <c r="P73" s="21" t="s">
        <v>58</v>
      </c>
      <c r="Q73" s="21">
        <v>143</v>
      </c>
      <c r="R73" s="21"/>
      <c r="S73" s="21">
        <v>6900</v>
      </c>
      <c r="T73" s="21">
        <v>20</v>
      </c>
      <c r="U73" s="31">
        <v>0.75</v>
      </c>
      <c r="V73" s="23">
        <f>Q73*S73*U73</f>
        <v>740025</v>
      </c>
      <c r="W73" s="23">
        <f>Q73*S73-V73</f>
        <v>246675</v>
      </c>
      <c r="X73" s="23">
        <f>L73+W73</f>
        <v>264550</v>
      </c>
      <c r="Y73" s="21"/>
      <c r="Z73" s="21"/>
      <c r="AA73" s="23">
        <f>X73-Z73</f>
        <v>264550</v>
      </c>
      <c r="AB73" s="29">
        <v>2.0000000000000001E-4</v>
      </c>
      <c r="AC73" s="28">
        <f>AA73*AB73</f>
        <v>52.910000000000004</v>
      </c>
      <c r="AD73" s="5"/>
      <c r="AE73" s="5"/>
    </row>
    <row r="74" spans="1:31" s="2" customFormat="1" ht="23.25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>
        <v>12</v>
      </c>
      <c r="K74" s="21">
        <v>500</v>
      </c>
      <c r="L74" s="23">
        <f>J74*K74</f>
        <v>6000</v>
      </c>
      <c r="M74" s="21">
        <v>2</v>
      </c>
      <c r="N74" s="21">
        <v>100</v>
      </c>
      <c r="O74" s="21" t="s">
        <v>57</v>
      </c>
      <c r="P74" s="21" t="s">
        <v>94</v>
      </c>
      <c r="Q74" s="21">
        <v>48</v>
      </c>
      <c r="R74" s="21"/>
      <c r="S74" s="21">
        <v>6900</v>
      </c>
      <c r="T74" s="21"/>
      <c r="U74" s="21"/>
      <c r="V74" s="23">
        <f>Q74*S74*U74</f>
        <v>0</v>
      </c>
      <c r="W74" s="23">
        <f>Q74*S74-V74</f>
        <v>331200</v>
      </c>
      <c r="X74" s="23">
        <f>L74+W74</f>
        <v>337200</v>
      </c>
      <c r="Y74" s="21"/>
      <c r="Z74" s="21"/>
      <c r="AA74" s="23">
        <f>X74-Z74</f>
        <v>337200</v>
      </c>
      <c r="AB74" s="29">
        <v>3.0000000000000001E-3</v>
      </c>
      <c r="AC74" s="28">
        <f>AA74*AB74</f>
        <v>1011.6</v>
      </c>
      <c r="AD74" s="5"/>
      <c r="AE74" s="5"/>
    </row>
    <row r="75" spans="1:31" s="2" customFormat="1" ht="23.25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>
        <v>361.25</v>
      </c>
      <c r="K75" s="21">
        <v>500</v>
      </c>
      <c r="L75" s="23">
        <f>J75*K75</f>
        <v>180625</v>
      </c>
      <c r="M75" s="21">
        <v>1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3">
        <f>L75+W75</f>
        <v>180625</v>
      </c>
      <c r="Y75" s="21"/>
      <c r="Z75" s="21"/>
      <c r="AA75" s="23">
        <f>X75-Z75</f>
        <v>180625</v>
      </c>
      <c r="AB75" s="21"/>
      <c r="AC75" s="28">
        <f>AA75*AB75</f>
        <v>0</v>
      </c>
      <c r="AD75" s="5"/>
      <c r="AE75" s="5"/>
    </row>
    <row r="76" spans="1:31" s="2" customFormat="1" ht="23.25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32">
        <f>SUM(AC73:AC75)</f>
        <v>1064.51</v>
      </c>
      <c r="AD76" s="5"/>
      <c r="AE76" s="5"/>
    </row>
    <row r="77" spans="1:31" s="2" customFormat="1" ht="23.25" x14ac:dyDescent="0.2">
      <c r="A77" s="84" t="s">
        <v>100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6"/>
      <c r="AD77" s="5"/>
      <c r="AE77" s="5"/>
    </row>
    <row r="78" spans="1:31" s="2" customFormat="1" ht="23.25" x14ac:dyDescent="0.2">
      <c r="A78" s="21">
        <v>5</v>
      </c>
      <c r="B78" s="21" t="s">
        <v>101</v>
      </c>
      <c r="C78" s="21">
        <v>548</v>
      </c>
      <c r="D78" s="21">
        <v>1677</v>
      </c>
      <c r="E78" s="21" t="s">
        <v>79</v>
      </c>
      <c r="F78" s="21">
        <v>1</v>
      </c>
      <c r="G78" s="21">
        <v>1</v>
      </c>
      <c r="H78" s="21">
        <v>2</v>
      </c>
      <c r="I78" s="21">
        <v>0</v>
      </c>
      <c r="J78" s="15">
        <f>(G78*400)+(H78*100)+I78</f>
        <v>600</v>
      </c>
      <c r="K78" s="21">
        <v>1500</v>
      </c>
      <c r="L78" s="23">
        <f>J78*K78</f>
        <v>900000</v>
      </c>
      <c r="M78" s="21">
        <v>1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5"/>
      <c r="AE78" s="5"/>
    </row>
    <row r="79" spans="1:31" s="2" customFormat="1" ht="23.25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>
        <v>15.625</v>
      </c>
      <c r="K79" s="21">
        <v>1500</v>
      </c>
      <c r="L79" s="23">
        <f>J79*K79</f>
        <v>23437.5</v>
      </c>
      <c r="M79" s="21">
        <v>2</v>
      </c>
      <c r="N79" s="21">
        <v>100</v>
      </c>
      <c r="O79" s="21" t="s">
        <v>57</v>
      </c>
      <c r="P79" s="21" t="s">
        <v>94</v>
      </c>
      <c r="Q79" s="21">
        <v>62.5</v>
      </c>
      <c r="R79" s="21"/>
      <c r="S79" s="21">
        <v>6900</v>
      </c>
      <c r="T79" s="21"/>
      <c r="U79" s="21"/>
      <c r="V79" s="21"/>
      <c r="W79" s="23">
        <f>Q79*S79-V79</f>
        <v>431250</v>
      </c>
      <c r="X79" s="23">
        <f>L79+W79</f>
        <v>454687.5</v>
      </c>
      <c r="Y79" s="21"/>
      <c r="Z79" s="21"/>
      <c r="AA79" s="23">
        <f>X79-Z79</f>
        <v>454687.5</v>
      </c>
      <c r="AB79" s="29">
        <v>3.0000000000000001E-3</v>
      </c>
      <c r="AC79" s="28">
        <f>AA79*AB79</f>
        <v>1364.0625</v>
      </c>
      <c r="AD79" s="5"/>
      <c r="AE79" s="5"/>
    </row>
    <row r="80" spans="1:31" s="2" customFormat="1" ht="23.25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>
        <v>443.75</v>
      </c>
      <c r="K80" s="21">
        <v>1500</v>
      </c>
      <c r="L80" s="23">
        <f>J80*K80</f>
        <v>665625</v>
      </c>
      <c r="M80" s="21">
        <v>1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3">
        <f>L80+W80</f>
        <v>665625</v>
      </c>
      <c r="Y80" s="21"/>
      <c r="Z80" s="21"/>
      <c r="AA80" s="23">
        <f>X80-Z80</f>
        <v>665625</v>
      </c>
      <c r="AB80" s="21"/>
      <c r="AC80" s="28">
        <f>AA80*AB80</f>
        <v>0</v>
      </c>
      <c r="AD80" s="5"/>
      <c r="AE80" s="5"/>
    </row>
    <row r="81" spans="1:31" s="2" customFormat="1" ht="18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32">
        <f>SUM(AC79:AC80)</f>
        <v>1364.0625</v>
      </c>
      <c r="AD81" s="5"/>
      <c r="AE81" s="5"/>
    </row>
    <row r="82" spans="1:31" s="2" customFormat="1" ht="23.25" x14ac:dyDescent="0.2">
      <c r="A82" s="84" t="s">
        <v>102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6"/>
      <c r="AD82" s="5"/>
      <c r="AE82" s="5"/>
    </row>
    <row r="83" spans="1:31" s="2" customFormat="1" ht="18" customHeight="1" x14ac:dyDescent="0.2">
      <c r="A83" s="21">
        <v>6</v>
      </c>
      <c r="B83" s="21" t="s">
        <v>103</v>
      </c>
      <c r="C83" s="21">
        <v>703</v>
      </c>
      <c r="D83" s="21">
        <v>309</v>
      </c>
      <c r="E83" s="21" t="s">
        <v>79</v>
      </c>
      <c r="F83" s="21">
        <v>3</v>
      </c>
      <c r="G83" s="21">
        <v>2</v>
      </c>
      <c r="H83" s="21">
        <v>0</v>
      </c>
      <c r="I83" s="21">
        <v>24</v>
      </c>
      <c r="J83" s="15">
        <f>(G83*400)+(H83*100)+I83</f>
        <v>824</v>
      </c>
      <c r="K83" s="21">
        <v>250</v>
      </c>
      <c r="L83" s="23">
        <f>J83*K83</f>
        <v>206000</v>
      </c>
      <c r="M83" s="21">
        <v>1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5"/>
      <c r="AE83" s="5"/>
    </row>
    <row r="84" spans="1:31" s="2" customFormat="1" ht="15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>
        <v>23.03</v>
      </c>
      <c r="K84" s="21">
        <v>250</v>
      </c>
      <c r="L84" s="23">
        <f>J84*K84</f>
        <v>5757.5</v>
      </c>
      <c r="M84" s="21">
        <v>2</v>
      </c>
      <c r="N84" s="21">
        <v>504</v>
      </c>
      <c r="O84" s="21" t="s">
        <v>57</v>
      </c>
      <c r="P84" s="21" t="s">
        <v>75</v>
      </c>
      <c r="Q84" s="21">
        <v>92.15</v>
      </c>
      <c r="R84" s="21"/>
      <c r="S84" s="21">
        <v>2600</v>
      </c>
      <c r="T84" s="21">
        <v>20</v>
      </c>
      <c r="U84" s="31">
        <v>0.75</v>
      </c>
      <c r="V84" s="23">
        <f>Q84*S84*U84</f>
        <v>179692.50000000003</v>
      </c>
      <c r="W84" s="23">
        <f>Q84*S84-V84</f>
        <v>59897.5</v>
      </c>
      <c r="X84" s="23">
        <f>L84+W84</f>
        <v>65655</v>
      </c>
      <c r="Y84" s="21"/>
      <c r="Z84" s="21"/>
      <c r="AA84" s="23">
        <f>X84-Z84</f>
        <v>65655</v>
      </c>
      <c r="AB84" s="29">
        <v>3.0000000000000001E-3</v>
      </c>
      <c r="AC84" s="28">
        <f>AA84*AB84</f>
        <v>196.965</v>
      </c>
      <c r="AD84" s="5"/>
      <c r="AE84" s="5"/>
    </row>
    <row r="85" spans="1:31" s="2" customFormat="1" ht="18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>
        <v>801</v>
      </c>
      <c r="K85" s="21">
        <v>250</v>
      </c>
      <c r="L85" s="23">
        <f>J85*K85</f>
        <v>200250</v>
      </c>
      <c r="M85" s="21">
        <v>1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3">
        <f>L85+W85</f>
        <v>200250</v>
      </c>
      <c r="Y85" s="21"/>
      <c r="Z85" s="21"/>
      <c r="AA85" s="23">
        <f>X85-Z85</f>
        <v>200250</v>
      </c>
      <c r="AB85" s="21"/>
      <c r="AC85" s="28">
        <f>AA85*AB85</f>
        <v>0</v>
      </c>
      <c r="AD85" s="5"/>
      <c r="AE85" s="5"/>
    </row>
    <row r="86" spans="1:31" s="2" customFormat="1" ht="23.25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32">
        <f>SUM(AC84:AC85)</f>
        <v>196.965</v>
      </c>
      <c r="AD86" s="5"/>
      <c r="AE86" s="5"/>
    </row>
    <row r="87" spans="1:31" s="2" customFormat="1" ht="23.25" x14ac:dyDescent="0.2">
      <c r="A87" s="84" t="s">
        <v>104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6"/>
      <c r="AD87" s="5"/>
      <c r="AE87" s="5"/>
    </row>
    <row r="88" spans="1:31" s="2" customFormat="1" ht="23.25" x14ac:dyDescent="0.2">
      <c r="A88" s="21">
        <v>7</v>
      </c>
      <c r="B88" s="21" t="s">
        <v>105</v>
      </c>
      <c r="C88" s="21">
        <v>516</v>
      </c>
      <c r="D88" s="21">
        <v>498</v>
      </c>
      <c r="E88" s="21" t="s">
        <v>79</v>
      </c>
      <c r="F88" s="21">
        <v>2</v>
      </c>
      <c r="G88" s="21">
        <v>0</v>
      </c>
      <c r="H88" s="21">
        <v>3</v>
      </c>
      <c r="I88" s="21">
        <v>4</v>
      </c>
      <c r="J88" s="15">
        <f>(G88*400)+(H88*100)+I88</f>
        <v>304</v>
      </c>
      <c r="K88" s="21">
        <v>250</v>
      </c>
      <c r="L88" s="23">
        <f>J88*K88</f>
        <v>76000</v>
      </c>
      <c r="M88" s="21">
        <v>1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5"/>
      <c r="AE88" s="5"/>
    </row>
    <row r="89" spans="1:31" s="2" customFormat="1" ht="23.25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>
        <v>62.25</v>
      </c>
      <c r="K89" s="21">
        <v>250</v>
      </c>
      <c r="L89" s="23">
        <f>J89*K89</f>
        <v>15562.5</v>
      </c>
      <c r="M89" s="21">
        <v>2</v>
      </c>
      <c r="N89" s="21">
        <v>100</v>
      </c>
      <c r="O89" s="21" t="s">
        <v>57</v>
      </c>
      <c r="P89" s="21" t="s">
        <v>58</v>
      </c>
      <c r="Q89" s="21">
        <v>249</v>
      </c>
      <c r="R89" s="21"/>
      <c r="S89" s="21">
        <v>6900</v>
      </c>
      <c r="T89" s="21">
        <v>40</v>
      </c>
      <c r="U89" s="33">
        <v>0.85</v>
      </c>
      <c r="V89" s="23">
        <f>Q89*S89*U89</f>
        <v>1460385</v>
      </c>
      <c r="W89" s="23">
        <f>Q89*S89-V89</f>
        <v>257715</v>
      </c>
      <c r="X89" s="23">
        <f>L89+W89</f>
        <v>273277.5</v>
      </c>
      <c r="Y89" s="21"/>
      <c r="Z89" s="21"/>
      <c r="AA89" s="23">
        <f>X89-Z89</f>
        <v>273277.5</v>
      </c>
      <c r="AB89" s="29">
        <v>2.0000000000000001E-4</v>
      </c>
      <c r="AC89" s="28">
        <f>AA89*AB89</f>
        <v>54.655500000000004</v>
      </c>
      <c r="AD89" s="5"/>
      <c r="AE89" s="5"/>
    </row>
    <row r="90" spans="1:31" s="2" customFormat="1" ht="23.25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>
        <v>23.22</v>
      </c>
      <c r="K90" s="21">
        <v>250</v>
      </c>
      <c r="L90" s="23">
        <f>J90*K90</f>
        <v>5805</v>
      </c>
      <c r="M90" s="21">
        <v>2</v>
      </c>
      <c r="N90" s="21">
        <v>504</v>
      </c>
      <c r="O90" s="21" t="s">
        <v>57</v>
      </c>
      <c r="P90" s="21" t="s">
        <v>93</v>
      </c>
      <c r="Q90" s="21">
        <v>92.91</v>
      </c>
      <c r="R90" s="21"/>
      <c r="S90" s="21">
        <v>2600</v>
      </c>
      <c r="T90" s="21">
        <v>30</v>
      </c>
      <c r="U90" s="31">
        <v>0.85</v>
      </c>
      <c r="V90" s="23">
        <f>Q90*S90*U90</f>
        <v>205331.1</v>
      </c>
      <c r="W90" s="23">
        <f>Q90*S90-V90</f>
        <v>36234.899999999994</v>
      </c>
      <c r="X90" s="23">
        <f>L90+W90</f>
        <v>42039.899999999994</v>
      </c>
      <c r="Y90" s="21"/>
      <c r="Z90" s="21"/>
      <c r="AA90" s="23">
        <f>X90-Z90</f>
        <v>42039.899999999994</v>
      </c>
      <c r="AB90" s="29">
        <v>3.0000000000000001E-3</v>
      </c>
      <c r="AC90" s="28">
        <f>AA90*AB90</f>
        <v>126.11969999999998</v>
      </c>
      <c r="AD90" s="5"/>
      <c r="AE90" s="5"/>
    </row>
    <row r="91" spans="1:31" s="2" customFormat="1" ht="23.25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>
        <v>44.01</v>
      </c>
      <c r="K91" s="21">
        <v>250</v>
      </c>
      <c r="L91" s="23">
        <f>J91*K91</f>
        <v>11002.5</v>
      </c>
      <c r="M91" s="21">
        <v>3</v>
      </c>
      <c r="N91" s="21">
        <v>504</v>
      </c>
      <c r="O91" s="21" t="s">
        <v>57</v>
      </c>
      <c r="P91" s="21" t="s">
        <v>88</v>
      </c>
      <c r="Q91" s="21">
        <v>176.04</v>
      </c>
      <c r="R91" s="21"/>
      <c r="S91" s="21">
        <v>2600</v>
      </c>
      <c r="T91" s="21">
        <v>30</v>
      </c>
      <c r="U91" s="31">
        <v>0.85</v>
      </c>
      <c r="V91" s="23">
        <f>Q91*S91*U91</f>
        <v>389048.39999999997</v>
      </c>
      <c r="W91" s="23">
        <f>Q91*S91-V91</f>
        <v>68655.600000000035</v>
      </c>
      <c r="X91" s="23">
        <f>L91+W91</f>
        <v>79658.100000000035</v>
      </c>
      <c r="Y91" s="21"/>
      <c r="Z91" s="21"/>
      <c r="AA91" s="23">
        <f>X91-Z91</f>
        <v>79658.100000000035</v>
      </c>
      <c r="AB91" s="29">
        <v>2.0000000000000001E-4</v>
      </c>
      <c r="AC91" s="28">
        <f>AA91*AB91</f>
        <v>15.931620000000008</v>
      </c>
      <c r="AD91" s="5"/>
      <c r="AE91" s="5"/>
    </row>
    <row r="92" spans="1:31" s="2" customFormat="1" ht="23.25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>
        <v>175</v>
      </c>
      <c r="K92" s="21">
        <v>250</v>
      </c>
      <c r="L92" s="21">
        <f>J92*K92</f>
        <v>43750</v>
      </c>
      <c r="M92" s="21">
        <v>1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3">
        <f>L92+W92</f>
        <v>43750</v>
      </c>
      <c r="Y92" s="21"/>
      <c r="Z92" s="21"/>
      <c r="AA92" s="23">
        <f>X92-Z92</f>
        <v>43750</v>
      </c>
      <c r="AB92" s="21"/>
      <c r="AC92" s="28">
        <f>AA92*AB92</f>
        <v>0</v>
      </c>
      <c r="AD92" s="5"/>
      <c r="AE92" s="5"/>
    </row>
    <row r="93" spans="1:31" s="2" customFormat="1" ht="23.25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32">
        <f>SUM(AC89:AC92)</f>
        <v>196.70681999999999</v>
      </c>
      <c r="AD93" s="5"/>
      <c r="AE93" s="5"/>
    </row>
    <row r="94" spans="1:31" s="2" customFormat="1" ht="23.25" x14ac:dyDescent="0.2">
      <c r="A94" s="84" t="s">
        <v>106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6"/>
      <c r="AD94" s="5"/>
      <c r="AE94" s="5"/>
    </row>
    <row r="95" spans="1:31" s="2" customFormat="1" ht="23.25" x14ac:dyDescent="0.2">
      <c r="A95" s="21">
        <v>8</v>
      </c>
      <c r="B95" s="21" t="s">
        <v>107</v>
      </c>
      <c r="C95" s="21">
        <v>901</v>
      </c>
      <c r="D95" s="21">
        <v>1898</v>
      </c>
      <c r="E95" s="21" t="s">
        <v>79</v>
      </c>
      <c r="F95" s="21">
        <v>2</v>
      </c>
      <c r="G95" s="21">
        <v>0</v>
      </c>
      <c r="H95" s="21">
        <v>2</v>
      </c>
      <c r="I95" s="21">
        <v>27</v>
      </c>
      <c r="J95" s="15">
        <f>(G95*400)+(H95*100)+I95</f>
        <v>227</v>
      </c>
      <c r="K95" s="21">
        <v>1000</v>
      </c>
      <c r="L95" s="23">
        <f>J95*K95</f>
        <v>227000</v>
      </c>
      <c r="M95" s="21">
        <v>1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5"/>
      <c r="AE95" s="5"/>
    </row>
    <row r="96" spans="1:31" s="2" customFormat="1" ht="23.25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>
        <v>29.44</v>
      </c>
      <c r="K96" s="21">
        <v>1000</v>
      </c>
      <c r="L96" s="23">
        <f>J96*K96</f>
        <v>29440</v>
      </c>
      <c r="M96" s="21">
        <v>2</v>
      </c>
      <c r="N96" s="21">
        <v>100</v>
      </c>
      <c r="O96" s="21" t="s">
        <v>57</v>
      </c>
      <c r="P96" s="21" t="s">
        <v>58</v>
      </c>
      <c r="Q96" s="21">
        <v>117.76</v>
      </c>
      <c r="R96" s="21"/>
      <c r="S96" s="21">
        <v>6900</v>
      </c>
      <c r="T96" s="21">
        <v>80</v>
      </c>
      <c r="U96" s="31">
        <v>0.85</v>
      </c>
      <c r="V96" s="23">
        <f>Q96*S96*U96</f>
        <v>690662.40000000002</v>
      </c>
      <c r="W96" s="23">
        <f>Q96*S96-V96</f>
        <v>121881.59999999998</v>
      </c>
      <c r="X96" s="23">
        <f>L96+W96</f>
        <v>151321.59999999998</v>
      </c>
      <c r="Y96" s="21"/>
      <c r="Z96" s="21"/>
      <c r="AA96" s="23">
        <f>X96-Z96</f>
        <v>151321.59999999998</v>
      </c>
      <c r="AB96" s="29">
        <v>2.0000000000000001E-4</v>
      </c>
      <c r="AC96" s="28">
        <f>AA96*AB96</f>
        <v>30.264319999999998</v>
      </c>
      <c r="AD96" s="5"/>
      <c r="AE96" s="5"/>
    </row>
    <row r="97" spans="1:31" s="2" customFormat="1" ht="23.25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>
        <v>25.28</v>
      </c>
      <c r="K97" s="21">
        <v>1000</v>
      </c>
      <c r="L97" s="23">
        <f>J97*K97</f>
        <v>25280</v>
      </c>
      <c r="M97" s="21">
        <v>2</v>
      </c>
      <c r="N97" s="21">
        <v>504</v>
      </c>
      <c r="O97" s="21" t="s">
        <v>57</v>
      </c>
      <c r="P97" s="21" t="s">
        <v>93</v>
      </c>
      <c r="Q97" s="21">
        <v>101.12</v>
      </c>
      <c r="R97" s="21"/>
      <c r="S97" s="21">
        <v>2600</v>
      </c>
      <c r="T97" s="21">
        <v>40</v>
      </c>
      <c r="U97" s="31">
        <v>0.85</v>
      </c>
      <c r="V97" s="23">
        <f>Q97*S97*U97</f>
        <v>223475.19999999998</v>
      </c>
      <c r="W97" s="23">
        <f>Q97*S97-V97</f>
        <v>39436.800000000017</v>
      </c>
      <c r="X97" s="23">
        <f>L97+W97</f>
        <v>64716.800000000017</v>
      </c>
      <c r="Y97" s="21"/>
      <c r="Z97" s="21"/>
      <c r="AA97" s="23">
        <f>X97-Z97</f>
        <v>64716.800000000017</v>
      </c>
      <c r="AB97" s="29">
        <v>3.0000000000000001E-3</v>
      </c>
      <c r="AC97" s="28">
        <f>AA97*AB97</f>
        <v>194.15040000000005</v>
      </c>
      <c r="AD97" s="5"/>
      <c r="AE97" s="5"/>
    </row>
    <row r="98" spans="1:31" s="2" customFormat="1" ht="23.25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>
        <v>186.84</v>
      </c>
      <c r="K98" s="21">
        <v>1000</v>
      </c>
      <c r="L98" s="23">
        <f>J98*K98</f>
        <v>186840</v>
      </c>
      <c r="M98" s="21">
        <v>1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3">
        <f>L98+W98</f>
        <v>186840</v>
      </c>
      <c r="Y98" s="21"/>
      <c r="Z98" s="21"/>
      <c r="AA98" s="23">
        <f>X98-Z98</f>
        <v>186840</v>
      </c>
      <c r="AB98" s="21"/>
      <c r="AC98" s="28">
        <f>AA98*AB98</f>
        <v>0</v>
      </c>
      <c r="AD98" s="5"/>
      <c r="AE98" s="5"/>
    </row>
    <row r="99" spans="1:31" s="2" customFormat="1" ht="74.2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32">
        <f>SUM(AC96:AC98)</f>
        <v>224.41472000000005</v>
      </c>
      <c r="AD99" s="5"/>
      <c r="AE99" s="5"/>
    </row>
    <row r="100" spans="1:31" s="2" customFormat="1" ht="23.25" x14ac:dyDescent="0.2">
      <c r="A100" s="97" t="s">
        <v>108</v>
      </c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9"/>
      <c r="AD100" s="5"/>
      <c r="AE100" s="5"/>
    </row>
    <row r="101" spans="1:31" s="2" customFormat="1" ht="23.25" x14ac:dyDescent="0.2">
      <c r="A101" s="21">
        <v>9</v>
      </c>
      <c r="B101" s="21" t="s">
        <v>109</v>
      </c>
      <c r="C101" s="21">
        <v>530</v>
      </c>
      <c r="D101" s="21">
        <v>1897</v>
      </c>
      <c r="E101" s="21" t="s">
        <v>79</v>
      </c>
      <c r="F101" s="21">
        <v>2</v>
      </c>
      <c r="G101" s="21">
        <v>0</v>
      </c>
      <c r="H101" s="21">
        <v>1</v>
      </c>
      <c r="I101" s="21">
        <v>45</v>
      </c>
      <c r="J101" s="15">
        <f>(G101*400)+(H101*100)+I101</f>
        <v>145</v>
      </c>
      <c r="K101" s="21">
        <v>1000</v>
      </c>
      <c r="L101" s="23">
        <f>J101*K101</f>
        <v>145000</v>
      </c>
      <c r="M101" s="21">
        <v>1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5"/>
      <c r="AE101" s="5"/>
    </row>
    <row r="102" spans="1:31" s="2" customFormat="1" ht="23.2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2">
        <v>25.8</v>
      </c>
      <c r="K102" s="21">
        <v>1000</v>
      </c>
      <c r="L102" s="23">
        <f>J102*K102</f>
        <v>25800</v>
      </c>
      <c r="M102" s="21">
        <v>2</v>
      </c>
      <c r="N102" s="21">
        <v>100</v>
      </c>
      <c r="O102" s="21" t="s">
        <v>57</v>
      </c>
      <c r="P102" s="21" t="s">
        <v>58</v>
      </c>
      <c r="Q102" s="21">
        <v>103.23</v>
      </c>
      <c r="R102" s="21"/>
      <c r="S102" s="21">
        <v>6900</v>
      </c>
      <c r="T102" s="21">
        <v>100</v>
      </c>
      <c r="U102" s="31">
        <v>0.85</v>
      </c>
      <c r="V102" s="23">
        <f>Q102*S102*U102</f>
        <v>605443.94999999995</v>
      </c>
      <c r="W102" s="23">
        <f>Q102*S102-V102</f>
        <v>106843.05000000005</v>
      </c>
      <c r="X102" s="23">
        <f>L102+W102</f>
        <v>132643.05000000005</v>
      </c>
      <c r="Y102" s="21"/>
      <c r="Z102" s="21"/>
      <c r="AA102" s="23">
        <f>X102-Z102</f>
        <v>132643.05000000005</v>
      </c>
      <c r="AB102" s="29">
        <v>2.0000000000000001E-4</v>
      </c>
      <c r="AC102" s="28">
        <f>AA102*AB102</f>
        <v>26.528610000000011</v>
      </c>
      <c r="AD102" s="5"/>
      <c r="AE102" s="5"/>
    </row>
    <row r="103" spans="1:31" s="2" customFormat="1" ht="23.25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>
        <v>28.25</v>
      </c>
      <c r="K103" s="21">
        <v>1000</v>
      </c>
      <c r="L103" s="23">
        <f>J103*K103</f>
        <v>28250</v>
      </c>
      <c r="M103" s="21">
        <v>2</v>
      </c>
      <c r="N103" s="21">
        <v>504</v>
      </c>
      <c r="O103" s="21"/>
      <c r="P103" s="21" t="s">
        <v>93</v>
      </c>
      <c r="Q103" s="21">
        <v>113</v>
      </c>
      <c r="R103" s="21"/>
      <c r="S103" s="21">
        <v>2600</v>
      </c>
      <c r="T103" s="21">
        <v>10</v>
      </c>
      <c r="U103" s="31">
        <v>0.3</v>
      </c>
      <c r="V103" s="23">
        <f>Q103*S103*U103</f>
        <v>88140</v>
      </c>
      <c r="W103" s="23">
        <f>Q103*S103-V103</f>
        <v>205660</v>
      </c>
      <c r="X103" s="23">
        <f>L103+W103</f>
        <v>233910</v>
      </c>
      <c r="Y103" s="21"/>
      <c r="Z103" s="21"/>
      <c r="AA103" s="23">
        <f>X103-Z103</f>
        <v>233910</v>
      </c>
      <c r="AB103" s="29">
        <v>3.0000000000000001E-3</v>
      </c>
      <c r="AC103" s="28">
        <f>AA103*AB103</f>
        <v>701.73</v>
      </c>
      <c r="AD103" s="5"/>
      <c r="AE103" s="5"/>
    </row>
    <row r="104" spans="1:31" s="2" customFormat="1" ht="23.2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>
        <v>90.94</v>
      </c>
      <c r="K104" s="21">
        <v>1000</v>
      </c>
      <c r="L104" s="23">
        <f>J104*K104</f>
        <v>90940</v>
      </c>
      <c r="M104" s="21">
        <v>1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3">
        <f>L104+W104</f>
        <v>90940</v>
      </c>
      <c r="Y104" s="21"/>
      <c r="Z104" s="21"/>
      <c r="AA104" s="23">
        <f>X104-Z104</f>
        <v>90940</v>
      </c>
      <c r="AB104" s="21"/>
      <c r="AC104" s="28">
        <f>AA104*AB104</f>
        <v>0</v>
      </c>
      <c r="AD104" s="5"/>
      <c r="AE104" s="5"/>
    </row>
    <row r="105" spans="1:31" s="2" customFormat="1" ht="23.25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32">
        <f>SUM(AC103:AC104)</f>
        <v>701.73</v>
      </c>
      <c r="AD105" s="5"/>
      <c r="AE105" s="5"/>
    </row>
    <row r="106" spans="1:31" s="2" customFormat="1" ht="23.25" x14ac:dyDescent="0.2">
      <c r="A106" s="97" t="s">
        <v>110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9"/>
      <c r="AD106" s="5"/>
      <c r="AE106" s="5"/>
    </row>
    <row r="107" spans="1:31" s="2" customFormat="1" ht="23.25" x14ac:dyDescent="0.2">
      <c r="A107" s="21">
        <v>10</v>
      </c>
      <c r="B107" s="21" t="s">
        <v>111</v>
      </c>
      <c r="C107" s="21">
        <v>525</v>
      </c>
      <c r="D107" s="21">
        <v>1988</v>
      </c>
      <c r="E107" s="21" t="s">
        <v>79</v>
      </c>
      <c r="F107" s="21">
        <v>2</v>
      </c>
      <c r="G107" s="21">
        <v>0</v>
      </c>
      <c r="H107" s="21">
        <v>2</v>
      </c>
      <c r="I107" s="21">
        <v>26</v>
      </c>
      <c r="J107" s="15">
        <f>(G107*400)+(H107*100)+I107</f>
        <v>226</v>
      </c>
      <c r="K107" s="21">
        <v>1000</v>
      </c>
      <c r="L107" s="23">
        <f t="shared" ref="L107:L112" si="18">J107*K107</f>
        <v>226000</v>
      </c>
      <c r="M107" s="21">
        <v>1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5"/>
      <c r="AE107" s="5"/>
    </row>
    <row r="108" spans="1:31" s="2" customFormat="1" ht="23.2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>
        <v>30.76</v>
      </c>
      <c r="K108" s="21">
        <v>1000</v>
      </c>
      <c r="L108" s="23">
        <f t="shared" si="18"/>
        <v>30760</v>
      </c>
      <c r="M108" s="21">
        <v>2</v>
      </c>
      <c r="N108" s="21">
        <v>100</v>
      </c>
      <c r="O108" s="21" t="s">
        <v>57</v>
      </c>
      <c r="P108" s="21" t="s">
        <v>58</v>
      </c>
      <c r="Q108" s="21">
        <v>123.05</v>
      </c>
      <c r="R108" s="21"/>
      <c r="S108" s="21">
        <v>6900</v>
      </c>
      <c r="T108" s="21">
        <v>120</v>
      </c>
      <c r="U108" s="31">
        <v>0.85</v>
      </c>
      <c r="V108" s="23">
        <f>Q108*S108*U108</f>
        <v>721688.25</v>
      </c>
      <c r="W108" s="23">
        <f>Q108*S108-V108</f>
        <v>127356.75</v>
      </c>
      <c r="X108" s="23">
        <f>L108+W108</f>
        <v>158116.75</v>
      </c>
      <c r="Y108" s="21"/>
      <c r="Z108" s="21"/>
      <c r="AA108" s="23">
        <f>X108-Z108</f>
        <v>158116.75</v>
      </c>
      <c r="AB108" s="29">
        <v>2.0000000000000001E-4</v>
      </c>
      <c r="AC108" s="28">
        <f>AA108*AB108</f>
        <v>31.623350000000002</v>
      </c>
      <c r="AD108" s="5"/>
      <c r="AE108" s="5"/>
    </row>
    <row r="109" spans="1:31" s="2" customFormat="1" ht="23.25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>
        <v>16.670000000000002</v>
      </c>
      <c r="K109" s="21">
        <v>1000</v>
      </c>
      <c r="L109" s="23">
        <f t="shared" si="18"/>
        <v>16670</v>
      </c>
      <c r="M109" s="21">
        <v>3</v>
      </c>
      <c r="N109" s="21">
        <v>504</v>
      </c>
      <c r="O109" s="21" t="s">
        <v>57</v>
      </c>
      <c r="P109" s="21" t="s">
        <v>88</v>
      </c>
      <c r="Q109" s="21">
        <v>66.7</v>
      </c>
      <c r="R109" s="21"/>
      <c r="S109" s="21">
        <v>2600</v>
      </c>
      <c r="T109" s="21">
        <v>20</v>
      </c>
      <c r="U109" s="31">
        <v>0.75</v>
      </c>
      <c r="V109" s="23">
        <f>Q109*S109*U109</f>
        <v>130065</v>
      </c>
      <c r="W109" s="23">
        <f>Q109*S109-V109</f>
        <v>43355</v>
      </c>
      <c r="X109" s="23">
        <f>L109+W109</f>
        <v>60025</v>
      </c>
      <c r="Y109" s="21"/>
      <c r="Z109" s="21"/>
      <c r="AA109" s="23">
        <f>X109-Z109</f>
        <v>60025</v>
      </c>
      <c r="AB109" s="29">
        <v>2.0000000000000001E-4</v>
      </c>
      <c r="AC109" s="28">
        <f>AA109*AB109</f>
        <v>12.005000000000001</v>
      </c>
      <c r="AD109" s="5"/>
      <c r="AE109" s="5"/>
    </row>
    <row r="110" spans="1:31" s="2" customFormat="1" ht="23.25" x14ac:dyDescent="0.2">
      <c r="A110" s="90" t="s">
        <v>112</v>
      </c>
      <c r="B110" s="91"/>
      <c r="C110" s="91"/>
      <c r="D110" s="91"/>
      <c r="E110" s="91"/>
      <c r="F110" s="91"/>
      <c r="G110" s="91"/>
      <c r="H110" s="91"/>
      <c r="I110" s="92"/>
      <c r="J110" s="21">
        <v>8.1</v>
      </c>
      <c r="K110" s="21">
        <v>1000</v>
      </c>
      <c r="L110" s="23">
        <f t="shared" si="18"/>
        <v>8100</v>
      </c>
      <c r="M110" s="21">
        <v>2</v>
      </c>
      <c r="N110" s="21">
        <v>100</v>
      </c>
      <c r="O110" s="21" t="s">
        <v>57</v>
      </c>
      <c r="P110" s="21" t="s">
        <v>58</v>
      </c>
      <c r="Q110" s="21">
        <v>32.4</v>
      </c>
      <c r="R110" s="21"/>
      <c r="S110" s="21">
        <v>6900</v>
      </c>
      <c r="T110" s="21">
        <v>40</v>
      </c>
      <c r="U110" s="31">
        <v>0.85</v>
      </c>
      <c r="V110" s="23">
        <f>Q110*S110*U110</f>
        <v>190026</v>
      </c>
      <c r="W110" s="23">
        <f>Q110*S110-V110</f>
        <v>33534</v>
      </c>
      <c r="X110" s="23">
        <f>L110+W110</f>
        <v>41634</v>
      </c>
      <c r="Y110" s="21"/>
      <c r="Z110" s="21"/>
      <c r="AA110" s="23">
        <f>X110-Z110</f>
        <v>41634</v>
      </c>
      <c r="AB110" s="29">
        <v>2.0000000000000001E-4</v>
      </c>
      <c r="AC110" s="28">
        <f>AA110*AB110</f>
        <v>8.3268000000000004</v>
      </c>
      <c r="AD110" s="5"/>
      <c r="AE110" s="5"/>
    </row>
    <row r="111" spans="1:31" s="2" customFormat="1" ht="23.25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>
        <v>18.625</v>
      </c>
      <c r="K111" s="21">
        <v>1000</v>
      </c>
      <c r="L111" s="23">
        <f t="shared" si="18"/>
        <v>18625</v>
      </c>
      <c r="M111" s="21">
        <v>2</v>
      </c>
      <c r="N111" s="21">
        <v>504</v>
      </c>
      <c r="O111" s="21" t="s">
        <v>57</v>
      </c>
      <c r="P111" s="21" t="s">
        <v>93</v>
      </c>
      <c r="Q111" s="21">
        <v>74.5</v>
      </c>
      <c r="R111" s="21"/>
      <c r="S111" s="21">
        <v>2600</v>
      </c>
      <c r="T111" s="21">
        <v>40</v>
      </c>
      <c r="U111" s="31">
        <v>0.85</v>
      </c>
      <c r="V111" s="23">
        <f>Q111*S111*U111</f>
        <v>164645</v>
      </c>
      <c r="W111" s="23">
        <f>Q111*S111-V111</f>
        <v>29055</v>
      </c>
      <c r="X111" s="23">
        <f>L111+W111</f>
        <v>47680</v>
      </c>
      <c r="Y111" s="21"/>
      <c r="Z111" s="21"/>
      <c r="AA111" s="23">
        <f>X111-Z111</f>
        <v>47680</v>
      </c>
      <c r="AB111" s="29">
        <v>3.0000000000000001E-3</v>
      </c>
      <c r="AC111" s="28">
        <f>AA111*AB111</f>
        <v>143.04</v>
      </c>
      <c r="AD111" s="5"/>
      <c r="AE111" s="5"/>
    </row>
    <row r="112" spans="1:31" s="2" customFormat="1" ht="23.2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>
        <v>151.84</v>
      </c>
      <c r="K112" s="21">
        <v>1000</v>
      </c>
      <c r="L112" s="21">
        <f t="shared" si="18"/>
        <v>151840</v>
      </c>
      <c r="M112" s="21">
        <v>1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3">
        <f>L112+W112</f>
        <v>151840</v>
      </c>
      <c r="Y112" s="21"/>
      <c r="Z112" s="21"/>
      <c r="AA112" s="23">
        <f>X112-Z112</f>
        <v>151840</v>
      </c>
      <c r="AB112" s="21"/>
      <c r="AC112" s="28">
        <f>AA112*AB112</f>
        <v>0</v>
      </c>
      <c r="AD112" s="5"/>
      <c r="AE112" s="5"/>
    </row>
    <row r="113" spans="1:31" s="2" customFormat="1" ht="51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32">
        <f>SUM(AC108:AC112)</f>
        <v>194.99515</v>
      </c>
      <c r="AD113" s="5"/>
      <c r="AE113" s="5"/>
    </row>
    <row r="114" spans="1:31" s="2" customFormat="1" ht="23.25" x14ac:dyDescent="0.2">
      <c r="A114" s="97" t="s">
        <v>113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9"/>
      <c r="AD114" s="5"/>
      <c r="AE114" s="5"/>
    </row>
    <row r="115" spans="1:31" s="2" customFormat="1" ht="23.25" x14ac:dyDescent="0.2">
      <c r="A115" s="21">
        <v>11</v>
      </c>
      <c r="B115" s="21" t="s">
        <v>114</v>
      </c>
      <c r="C115" s="21">
        <v>529</v>
      </c>
      <c r="D115" s="21">
        <v>1775</v>
      </c>
      <c r="E115" s="21" t="s">
        <v>79</v>
      </c>
      <c r="F115" s="21">
        <v>2</v>
      </c>
      <c r="G115" s="21">
        <v>0</v>
      </c>
      <c r="H115" s="21">
        <v>2</v>
      </c>
      <c r="I115" s="21">
        <v>0</v>
      </c>
      <c r="J115" s="15">
        <f>(G115*400)+(H115*100)+I115</f>
        <v>200</v>
      </c>
      <c r="K115" s="21">
        <v>1500</v>
      </c>
      <c r="L115" s="23">
        <f>J115*K115</f>
        <v>300000</v>
      </c>
      <c r="M115" s="21">
        <v>1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5"/>
      <c r="AE115" s="5"/>
    </row>
    <row r="116" spans="1:31" s="2" customFormat="1" ht="23.25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>
        <v>39.76</v>
      </c>
      <c r="K116" s="21">
        <v>1500</v>
      </c>
      <c r="L116" s="23">
        <f>J116*K116</f>
        <v>59640</v>
      </c>
      <c r="M116" s="21">
        <v>2</v>
      </c>
      <c r="N116" s="21">
        <v>100</v>
      </c>
      <c r="O116" s="21" t="s">
        <v>57</v>
      </c>
      <c r="P116" s="21" t="s">
        <v>58</v>
      </c>
      <c r="Q116" s="21">
        <v>159.04</v>
      </c>
      <c r="R116" s="21"/>
      <c r="S116" s="21">
        <v>6900</v>
      </c>
      <c r="T116" s="21">
        <v>100</v>
      </c>
      <c r="U116" s="31">
        <v>0.85</v>
      </c>
      <c r="V116" s="23">
        <f>Q116*S116*U116</f>
        <v>932769.6</v>
      </c>
      <c r="W116" s="23">
        <f>Q116*S116-V116</f>
        <v>164606.40000000002</v>
      </c>
      <c r="X116" s="23">
        <f>L116+W116</f>
        <v>224246.40000000002</v>
      </c>
      <c r="Y116" s="21"/>
      <c r="Z116" s="21"/>
      <c r="AA116" s="23">
        <f>X116-Z116</f>
        <v>224246.40000000002</v>
      </c>
      <c r="AB116" s="29">
        <v>2.0000000000000001E-4</v>
      </c>
      <c r="AC116" s="28">
        <f>AA116*AB116</f>
        <v>44.849280000000007</v>
      </c>
      <c r="AD116" s="5"/>
      <c r="AE116" s="5"/>
    </row>
    <row r="117" spans="1:31" s="2" customFormat="1" ht="23.25" x14ac:dyDescent="0.2">
      <c r="A117" s="90" t="s">
        <v>115</v>
      </c>
      <c r="B117" s="91"/>
      <c r="C117" s="91"/>
      <c r="D117" s="91"/>
      <c r="E117" s="91"/>
      <c r="F117" s="91"/>
      <c r="G117" s="91"/>
      <c r="H117" s="91"/>
      <c r="I117" s="92"/>
      <c r="J117" s="21">
        <v>12</v>
      </c>
      <c r="K117" s="21">
        <v>1500</v>
      </c>
      <c r="L117" s="23">
        <f>J117*K117</f>
        <v>18000</v>
      </c>
      <c r="M117" s="21">
        <v>2</v>
      </c>
      <c r="N117" s="21">
        <v>100</v>
      </c>
      <c r="O117" s="21" t="s">
        <v>57</v>
      </c>
      <c r="P117" s="21" t="s">
        <v>58</v>
      </c>
      <c r="Q117" s="21">
        <v>48</v>
      </c>
      <c r="R117" s="21"/>
      <c r="S117" s="21">
        <v>6900</v>
      </c>
      <c r="T117" s="21">
        <v>100</v>
      </c>
      <c r="U117" s="31">
        <v>0.85</v>
      </c>
      <c r="V117" s="23">
        <f>Q117*S117*U117</f>
        <v>281520</v>
      </c>
      <c r="W117" s="23">
        <f>Q117*S117-V117</f>
        <v>49680</v>
      </c>
      <c r="X117" s="23">
        <f>L117+W117</f>
        <v>67680</v>
      </c>
      <c r="Y117" s="21"/>
      <c r="Z117" s="21"/>
      <c r="AA117" s="23">
        <f>X117-Z117</f>
        <v>67680</v>
      </c>
      <c r="AB117" s="29">
        <v>2.0000000000000001E-4</v>
      </c>
      <c r="AC117" s="28">
        <f>AA117*AB117</f>
        <v>13.536000000000001</v>
      </c>
      <c r="AD117" s="5"/>
      <c r="AE117" s="5"/>
    </row>
    <row r="118" spans="1:31" s="2" customFormat="1" ht="23.25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>
        <v>42.6</v>
      </c>
      <c r="K118" s="21">
        <v>1500</v>
      </c>
      <c r="L118" s="23">
        <f>J118*K118</f>
        <v>63900</v>
      </c>
      <c r="M118" s="21">
        <v>2</v>
      </c>
      <c r="N118" s="21">
        <v>504</v>
      </c>
      <c r="O118" s="21" t="s">
        <v>57</v>
      </c>
      <c r="P118" s="21" t="s">
        <v>93</v>
      </c>
      <c r="Q118" s="21">
        <v>170.4</v>
      </c>
      <c r="R118" s="21"/>
      <c r="S118" s="21">
        <v>2600</v>
      </c>
      <c r="T118" s="21">
        <v>20</v>
      </c>
      <c r="U118" s="31">
        <v>0.75</v>
      </c>
      <c r="V118" s="23">
        <f>Q118*S118*U118</f>
        <v>332280</v>
      </c>
      <c r="W118" s="23">
        <f>Q118*S118-V118</f>
        <v>110760</v>
      </c>
      <c r="X118" s="23">
        <f>L118+W118</f>
        <v>174660</v>
      </c>
      <c r="Y118" s="21"/>
      <c r="Z118" s="21"/>
      <c r="AA118" s="23">
        <f>X118-Z118</f>
        <v>174660</v>
      </c>
      <c r="AB118" s="29">
        <v>3.0000000000000001E-3</v>
      </c>
      <c r="AC118" s="28">
        <f>AA118*AB118</f>
        <v>523.98</v>
      </c>
      <c r="AD118" s="5"/>
      <c r="AE118" s="5"/>
    </row>
    <row r="119" spans="1:31" s="2" customFormat="1" ht="23.25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>
        <v>105.64</v>
      </c>
      <c r="K119" s="21">
        <v>1500</v>
      </c>
      <c r="L119" s="23">
        <f>J119*K119</f>
        <v>158460</v>
      </c>
      <c r="M119" s="21">
        <v>1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3">
        <f>L119+W119</f>
        <v>158460</v>
      </c>
      <c r="Y119" s="21"/>
      <c r="Z119" s="21"/>
      <c r="AA119" s="23">
        <f>X119-Z119</f>
        <v>158460</v>
      </c>
      <c r="AB119" s="21"/>
      <c r="AC119" s="28">
        <f>AA119*AB119</f>
        <v>0</v>
      </c>
      <c r="AD119" s="5"/>
      <c r="AE119" s="5"/>
    </row>
    <row r="120" spans="1:31" s="2" customFormat="1" ht="23.25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32">
        <f>SUM(AC116:AC119)</f>
        <v>582.36527999999998</v>
      </c>
      <c r="AD120" s="5"/>
      <c r="AE120" s="5"/>
    </row>
    <row r="121" spans="1:31" s="2" customFormat="1" ht="23.25" x14ac:dyDescent="0.2">
      <c r="A121" s="97" t="s">
        <v>116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9"/>
      <c r="AD121" s="5"/>
      <c r="AE121" s="5"/>
    </row>
    <row r="122" spans="1:31" s="2" customFormat="1" ht="23.25" x14ac:dyDescent="0.2">
      <c r="A122" s="21">
        <v>12</v>
      </c>
      <c r="B122" s="21" t="s">
        <v>117</v>
      </c>
      <c r="C122" s="21">
        <v>735</v>
      </c>
      <c r="D122" s="21">
        <v>993</v>
      </c>
      <c r="E122" s="21" t="s">
        <v>54</v>
      </c>
      <c r="F122" s="21">
        <v>2</v>
      </c>
      <c r="G122" s="21">
        <v>4</v>
      </c>
      <c r="H122" s="21">
        <v>0</v>
      </c>
      <c r="I122" s="21">
        <v>84</v>
      </c>
      <c r="J122" s="15">
        <f>(G122*400)+(H122*100)+I122</f>
        <v>1684</v>
      </c>
      <c r="K122" s="21">
        <v>1100</v>
      </c>
      <c r="L122" s="23">
        <f>J122*K122</f>
        <v>1852400</v>
      </c>
      <c r="M122" s="21">
        <v>1</v>
      </c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1:31" s="2" customFormat="1" ht="23.25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>
        <v>81</v>
      </c>
      <c r="K123" s="21">
        <v>1100</v>
      </c>
      <c r="L123" s="23">
        <f>J123*K123</f>
        <v>89100</v>
      </c>
      <c r="M123" s="21">
        <v>2</v>
      </c>
      <c r="N123" s="21">
        <v>504</v>
      </c>
      <c r="O123" s="21" t="s">
        <v>57</v>
      </c>
      <c r="P123" s="21" t="s">
        <v>118</v>
      </c>
      <c r="Q123" s="21">
        <v>324</v>
      </c>
      <c r="R123" s="21"/>
      <c r="S123" s="21">
        <v>2600</v>
      </c>
      <c r="T123" s="21">
        <v>22</v>
      </c>
      <c r="U123" s="31">
        <v>0.85</v>
      </c>
      <c r="V123" s="23">
        <f>Q123*S123*U123</f>
        <v>716040</v>
      </c>
      <c r="W123" s="23">
        <f>Q123*S123-V123</f>
        <v>126360</v>
      </c>
      <c r="X123" s="23">
        <f>L123+W123</f>
        <v>215460</v>
      </c>
      <c r="Y123" s="21"/>
      <c r="Z123" s="21"/>
      <c r="AA123" s="23">
        <f>X123-Z123</f>
        <v>215460</v>
      </c>
      <c r="AB123" s="29">
        <v>3.0000000000000001E-3</v>
      </c>
      <c r="AC123" s="28">
        <f>AA123*AB123</f>
        <v>646.38</v>
      </c>
    </row>
    <row r="124" spans="1:31" s="2" customFormat="1" ht="23.25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>
        <v>11.25</v>
      </c>
      <c r="K124" s="21">
        <v>1100</v>
      </c>
      <c r="L124" s="23">
        <f>J124*K124</f>
        <v>12375</v>
      </c>
      <c r="M124" s="21">
        <v>2</v>
      </c>
      <c r="N124" s="21">
        <v>100</v>
      </c>
      <c r="O124" s="21" t="s">
        <v>57</v>
      </c>
      <c r="P124" s="21" t="s">
        <v>58</v>
      </c>
      <c r="Q124" s="21">
        <v>45</v>
      </c>
      <c r="R124" s="21"/>
      <c r="S124" s="21">
        <v>6900</v>
      </c>
      <c r="T124" s="21">
        <v>20</v>
      </c>
      <c r="U124" s="31">
        <v>0.75</v>
      </c>
      <c r="V124" s="23">
        <f>Q124*S124*U124</f>
        <v>232875</v>
      </c>
      <c r="W124" s="23">
        <f>Q124*S124-V124</f>
        <v>77625</v>
      </c>
      <c r="X124" s="23">
        <f>L124+W124</f>
        <v>90000</v>
      </c>
      <c r="Y124" s="21"/>
      <c r="Z124" s="21"/>
      <c r="AA124" s="23">
        <f>X124-Z124</f>
        <v>90000</v>
      </c>
      <c r="AB124" s="29">
        <v>2.0000000000000001E-4</v>
      </c>
      <c r="AC124" s="28">
        <f>AA124*AB124</f>
        <v>18</v>
      </c>
    </row>
    <row r="125" spans="1:31" s="2" customFormat="1" ht="23.25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>
        <v>1591.75</v>
      </c>
      <c r="K125" s="21">
        <v>1100</v>
      </c>
      <c r="L125" s="23">
        <f>J125*K125</f>
        <v>1750925</v>
      </c>
      <c r="M125" s="21">
        <v>1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3">
        <f>L125+W125</f>
        <v>1750925</v>
      </c>
      <c r="Y125" s="21"/>
      <c r="Z125" s="21"/>
      <c r="AA125" s="23">
        <f>X125-Z125</f>
        <v>1750925</v>
      </c>
      <c r="AB125" s="21"/>
      <c r="AC125" s="28">
        <f>AA125*AB125</f>
        <v>0</v>
      </c>
    </row>
    <row r="126" spans="1:31" s="2" customFormat="1" ht="71.2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32">
        <f>SUM(AC123:AC125)</f>
        <v>664.38</v>
      </c>
    </row>
    <row r="127" spans="1:31" s="2" customFormat="1" ht="23.25" x14ac:dyDescent="0.2">
      <c r="A127" s="97" t="s">
        <v>119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9"/>
    </row>
    <row r="128" spans="1:31" s="2" customFormat="1" ht="23.25" x14ac:dyDescent="0.2">
      <c r="A128" s="21">
        <v>13</v>
      </c>
      <c r="B128" s="21" t="s">
        <v>120</v>
      </c>
      <c r="C128" s="21">
        <v>977</v>
      </c>
      <c r="D128" s="21">
        <v>1984</v>
      </c>
      <c r="E128" s="21" t="s">
        <v>79</v>
      </c>
      <c r="F128" s="21">
        <v>2</v>
      </c>
      <c r="G128" s="21">
        <v>0</v>
      </c>
      <c r="H128" s="21">
        <v>1</v>
      </c>
      <c r="I128" s="21">
        <v>30</v>
      </c>
      <c r="J128" s="15">
        <f>(G128*400)+(H128*100)+I128</f>
        <v>130</v>
      </c>
      <c r="K128" s="21">
        <v>1000</v>
      </c>
      <c r="L128" s="23">
        <f>J128*K128</f>
        <v>130000</v>
      </c>
      <c r="M128" s="21">
        <v>1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s="2" customFormat="1" ht="23.25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>
        <v>42</v>
      </c>
      <c r="K129" s="21">
        <v>1000</v>
      </c>
      <c r="L129" s="23">
        <f>J129*K129</f>
        <v>42000</v>
      </c>
      <c r="M129" s="21">
        <v>2</v>
      </c>
      <c r="N129" s="21">
        <v>100</v>
      </c>
      <c r="O129" s="22" t="s">
        <v>89</v>
      </c>
      <c r="P129" s="21" t="s">
        <v>58</v>
      </c>
      <c r="Q129" s="21">
        <v>168</v>
      </c>
      <c r="R129" s="21"/>
      <c r="S129" s="21">
        <v>6900</v>
      </c>
      <c r="T129" s="21">
        <v>4</v>
      </c>
      <c r="U129" s="31">
        <v>0.12</v>
      </c>
      <c r="V129" s="23">
        <f>Q129*S129*U129</f>
        <v>139104</v>
      </c>
      <c r="W129" s="23">
        <f>Q129*S129-V129</f>
        <v>1020096</v>
      </c>
      <c r="X129" s="23">
        <f>L129+W129</f>
        <v>1062096</v>
      </c>
      <c r="Y129" s="21"/>
      <c r="Z129" s="21"/>
      <c r="AA129" s="23">
        <f>X129-Z129</f>
        <v>1062096</v>
      </c>
      <c r="AB129" s="29">
        <v>2.0000000000000001E-4</v>
      </c>
      <c r="AC129" s="28">
        <f>AA129*AB129</f>
        <v>212.41920000000002</v>
      </c>
    </row>
    <row r="130" spans="1:29" s="2" customFormat="1" ht="23.25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>
        <v>35</v>
      </c>
      <c r="K130" s="21">
        <v>1000</v>
      </c>
      <c r="L130" s="23">
        <f>J130*K130</f>
        <v>35000</v>
      </c>
      <c r="M130" s="21">
        <v>2</v>
      </c>
      <c r="N130" s="21">
        <v>100</v>
      </c>
      <c r="O130" s="21" t="s">
        <v>123</v>
      </c>
      <c r="P130" s="21" t="s">
        <v>71</v>
      </c>
      <c r="Q130" s="21">
        <v>140</v>
      </c>
      <c r="R130" s="21"/>
      <c r="S130" s="21">
        <v>6900</v>
      </c>
      <c r="T130" s="21">
        <v>6</v>
      </c>
      <c r="U130" s="31">
        <v>0.06</v>
      </c>
      <c r="V130" s="23">
        <f>Q130*S130*U130</f>
        <v>57960</v>
      </c>
      <c r="W130" s="23">
        <f>Q130*S130-V130</f>
        <v>908040</v>
      </c>
      <c r="X130" s="23">
        <f>L130+W130</f>
        <v>943040</v>
      </c>
      <c r="Y130" s="21"/>
      <c r="Z130" s="21"/>
      <c r="AA130" s="23">
        <f>X130-Z130</f>
        <v>943040</v>
      </c>
      <c r="AB130" s="29">
        <v>3.0000000000000001E-3</v>
      </c>
      <c r="AC130" s="28">
        <f>AA130*AB130</f>
        <v>2829.12</v>
      </c>
    </row>
    <row r="131" spans="1:29" s="2" customFormat="1" ht="23.25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>
        <v>12.5</v>
      </c>
      <c r="K131" s="21">
        <v>1000</v>
      </c>
      <c r="L131" s="23">
        <f>J131*K131</f>
        <v>12500</v>
      </c>
      <c r="M131" s="21">
        <v>2</v>
      </c>
      <c r="N131" s="21">
        <v>504</v>
      </c>
      <c r="O131" s="21" t="s">
        <v>123</v>
      </c>
      <c r="P131" s="21" t="s">
        <v>72</v>
      </c>
      <c r="Q131" s="21">
        <v>50</v>
      </c>
      <c r="R131" s="21"/>
      <c r="S131" s="21">
        <v>2600</v>
      </c>
      <c r="T131" s="21">
        <v>6</v>
      </c>
      <c r="U131" s="31">
        <v>0.06</v>
      </c>
      <c r="V131" s="23">
        <f>Q131*S131*U131</f>
        <v>7800</v>
      </c>
      <c r="W131" s="23">
        <f>Q131*S131-V131</f>
        <v>122200</v>
      </c>
      <c r="X131" s="23">
        <f>L131+W131</f>
        <v>134700</v>
      </c>
      <c r="Y131" s="21"/>
      <c r="Z131" s="21"/>
      <c r="AA131" s="23">
        <f>X131-Z131</f>
        <v>134700</v>
      </c>
      <c r="AB131" s="29">
        <v>3.0000000000000001E-3</v>
      </c>
      <c r="AC131" s="28">
        <f>AA131*AB131</f>
        <v>404.1</v>
      </c>
    </row>
    <row r="132" spans="1:29" s="2" customFormat="1" ht="23.25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>
        <v>40.5</v>
      </c>
      <c r="K132" s="21">
        <v>1000</v>
      </c>
      <c r="L132" s="23">
        <f>J132*K132</f>
        <v>40500</v>
      </c>
      <c r="M132" s="21">
        <v>1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3">
        <f>L132+W132</f>
        <v>40500</v>
      </c>
      <c r="Y132" s="21"/>
      <c r="Z132" s="21"/>
      <c r="AA132" s="23">
        <f>X132-Z132</f>
        <v>40500</v>
      </c>
      <c r="AB132" s="21"/>
      <c r="AC132" s="28">
        <f>AA132*AB132</f>
        <v>0</v>
      </c>
    </row>
    <row r="133" spans="1:29" s="2" customFormat="1" ht="23.25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32">
        <f>SUM(AC129:AC132)</f>
        <v>3445.6391999999996</v>
      </c>
    </row>
    <row r="134" spans="1:29" s="2" customFormat="1" ht="23.25" x14ac:dyDescent="0.2">
      <c r="A134" s="97" t="s">
        <v>124</v>
      </c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9"/>
    </row>
    <row r="135" spans="1:29" s="2" customFormat="1" ht="23.25" x14ac:dyDescent="0.2">
      <c r="A135" s="21">
        <v>1</v>
      </c>
      <c r="B135" s="21" t="s">
        <v>125</v>
      </c>
      <c r="C135" s="21">
        <v>914</v>
      </c>
      <c r="D135" s="21">
        <v>775</v>
      </c>
      <c r="E135" s="21" t="s">
        <v>126</v>
      </c>
      <c r="F135" s="21">
        <v>2</v>
      </c>
      <c r="G135" s="21">
        <v>1</v>
      </c>
      <c r="H135" s="21">
        <v>1</v>
      </c>
      <c r="I135" s="21">
        <v>11</v>
      </c>
      <c r="J135" s="15">
        <f>(G135*400)+(H135*100)+I135</f>
        <v>511</v>
      </c>
      <c r="K135" s="21">
        <v>750</v>
      </c>
      <c r="L135" s="23">
        <f>J135*K135</f>
        <v>383250</v>
      </c>
      <c r="M135" s="21">
        <v>1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s="2" customFormat="1" ht="23.25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>
        <v>76</v>
      </c>
      <c r="K136" s="21">
        <v>750</v>
      </c>
      <c r="L136" s="23">
        <f>J136*K136</f>
        <v>57000</v>
      </c>
      <c r="M136" s="21">
        <v>2</v>
      </c>
      <c r="N136" s="21">
        <v>100</v>
      </c>
      <c r="O136" s="21" t="s">
        <v>57</v>
      </c>
      <c r="P136" s="21" t="s">
        <v>58</v>
      </c>
      <c r="Q136" s="21">
        <v>304</v>
      </c>
      <c r="R136" s="21"/>
      <c r="S136" s="21">
        <v>6900</v>
      </c>
      <c r="T136" s="21">
        <v>60</v>
      </c>
      <c r="U136" s="31">
        <v>0.85</v>
      </c>
      <c r="V136" s="23">
        <f>Q136*S136*U136</f>
        <v>1782960</v>
      </c>
      <c r="W136" s="23">
        <f>Q136*S136-V136</f>
        <v>314640</v>
      </c>
      <c r="X136" s="23">
        <f>L136+W136</f>
        <v>371640</v>
      </c>
      <c r="Y136" s="21"/>
      <c r="Z136" s="21"/>
      <c r="AA136" s="23">
        <f>X136-Z136</f>
        <v>371640</v>
      </c>
      <c r="AB136" s="29">
        <v>2.0000000000000001E-4</v>
      </c>
      <c r="AC136" s="28">
        <f>AA136*AB136</f>
        <v>74.328000000000003</v>
      </c>
    </row>
    <row r="137" spans="1:29" s="2" customFormat="1" ht="23.25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>
        <v>38</v>
      </c>
      <c r="K137" s="21">
        <v>750</v>
      </c>
      <c r="L137" s="23">
        <f>J137*K137</f>
        <v>28500</v>
      </c>
      <c r="M137" s="21">
        <v>2</v>
      </c>
      <c r="N137" s="21">
        <v>504</v>
      </c>
      <c r="O137" s="21" t="s">
        <v>89</v>
      </c>
      <c r="P137" s="21" t="s">
        <v>127</v>
      </c>
      <c r="Q137" s="21">
        <v>152</v>
      </c>
      <c r="R137" s="21"/>
      <c r="S137" s="21">
        <v>2600</v>
      </c>
      <c r="T137" s="21">
        <v>20</v>
      </c>
      <c r="U137" s="31">
        <v>0.75</v>
      </c>
      <c r="V137" s="23">
        <f>Q137*S137*U137</f>
        <v>296400</v>
      </c>
      <c r="W137" s="23">
        <f>Q137*S137-V137</f>
        <v>98800</v>
      </c>
      <c r="X137" s="23">
        <f>L137+W137</f>
        <v>127300</v>
      </c>
      <c r="Y137" s="21"/>
      <c r="Z137" s="21"/>
      <c r="AA137" s="23">
        <f>X137-Z137</f>
        <v>127300</v>
      </c>
      <c r="AB137" s="29">
        <v>3.0000000000000001E-3</v>
      </c>
      <c r="AC137" s="28">
        <f>AA137*AB137</f>
        <v>381.90000000000003</v>
      </c>
    </row>
    <row r="138" spans="1:29" s="2" customFormat="1" ht="23.25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>
        <v>44</v>
      </c>
      <c r="K138" s="21">
        <v>750</v>
      </c>
      <c r="L138" s="23">
        <f>J138*K138</f>
        <v>33000</v>
      </c>
      <c r="M138" s="21">
        <v>2</v>
      </c>
      <c r="N138" s="21">
        <v>504</v>
      </c>
      <c r="O138" s="21" t="s">
        <v>89</v>
      </c>
      <c r="P138" s="21" t="s">
        <v>127</v>
      </c>
      <c r="Q138" s="21">
        <v>176</v>
      </c>
      <c r="R138" s="21"/>
      <c r="S138" s="21">
        <v>2600</v>
      </c>
      <c r="T138" s="21">
        <v>20</v>
      </c>
      <c r="U138" s="31">
        <v>0.75</v>
      </c>
      <c r="V138" s="23">
        <f>Q138*S138*U138</f>
        <v>343200</v>
      </c>
      <c r="W138" s="23">
        <f>Q138*S138-V138</f>
        <v>114400</v>
      </c>
      <c r="X138" s="23">
        <f>L138+W138</f>
        <v>147400</v>
      </c>
      <c r="Y138" s="21"/>
      <c r="Z138" s="21"/>
      <c r="AA138" s="23">
        <f>X138-Z138</f>
        <v>147400</v>
      </c>
      <c r="AB138" s="29">
        <v>3.0000000000000001E-3</v>
      </c>
      <c r="AC138" s="28">
        <f>AA138*AB138</f>
        <v>442.2</v>
      </c>
    </row>
    <row r="139" spans="1:29" s="2" customFormat="1" ht="23.25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>
        <v>239</v>
      </c>
      <c r="K139" s="21">
        <v>750</v>
      </c>
      <c r="L139" s="23">
        <f>J139*K139</f>
        <v>179250</v>
      </c>
      <c r="M139" s="21">
        <v>1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3">
        <f>L139+W139</f>
        <v>179250</v>
      </c>
      <c r="Y139" s="21"/>
      <c r="Z139" s="21"/>
      <c r="AA139" s="23">
        <f>X139-Z139</f>
        <v>179250</v>
      </c>
      <c r="AB139" s="21"/>
      <c r="AC139" s="28">
        <f>AA139*AB139</f>
        <v>0</v>
      </c>
    </row>
    <row r="140" spans="1:29" s="2" customFormat="1" ht="51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32">
        <f>SUM(AC136:AC139)</f>
        <v>898.42800000000011</v>
      </c>
    </row>
    <row r="141" spans="1:29" s="2" customFormat="1" ht="23.25" x14ac:dyDescent="0.2">
      <c r="A141" s="97" t="s">
        <v>128</v>
      </c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9"/>
    </row>
    <row r="142" spans="1:29" s="2" customFormat="1" ht="23.25" x14ac:dyDescent="0.2">
      <c r="A142" s="21">
        <v>2</v>
      </c>
      <c r="B142" s="21" t="s">
        <v>129</v>
      </c>
      <c r="C142" s="21">
        <v>656</v>
      </c>
      <c r="D142" s="21">
        <v>1220</v>
      </c>
      <c r="E142" s="21" t="s">
        <v>126</v>
      </c>
      <c r="F142" s="21">
        <v>2</v>
      </c>
      <c r="G142" s="21">
        <v>8</v>
      </c>
      <c r="H142" s="21">
        <v>2</v>
      </c>
      <c r="I142" s="21">
        <v>92</v>
      </c>
      <c r="J142" s="15">
        <f>(G142*400)+(H142*100)+I142</f>
        <v>3492</v>
      </c>
      <c r="K142" s="21">
        <v>250</v>
      </c>
      <c r="L142" s="23">
        <f t="shared" ref="L142:L147" si="19">J142*K142</f>
        <v>873000</v>
      </c>
      <c r="M142" s="21">
        <v>1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s="2" customFormat="1" ht="23.25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>
        <v>288.75</v>
      </c>
      <c r="K143" s="21">
        <v>250</v>
      </c>
      <c r="L143" s="23">
        <f t="shared" si="19"/>
        <v>72187.5</v>
      </c>
      <c r="M143" s="21">
        <v>2</v>
      </c>
      <c r="N143" s="21">
        <v>100</v>
      </c>
      <c r="O143" s="21" t="s">
        <v>57</v>
      </c>
      <c r="P143" s="21" t="s">
        <v>58</v>
      </c>
      <c r="Q143" s="21">
        <v>915</v>
      </c>
      <c r="R143" s="21"/>
      <c r="S143" s="21">
        <v>6900</v>
      </c>
      <c r="T143" s="21">
        <v>30</v>
      </c>
      <c r="U143" s="31">
        <v>0.85</v>
      </c>
      <c r="V143" s="23">
        <f>Q143*S143*U143</f>
        <v>5366475</v>
      </c>
      <c r="W143" s="23">
        <f>Q143*S143-V143</f>
        <v>947025</v>
      </c>
      <c r="X143" s="23">
        <f>L143+W143</f>
        <v>1019212.5</v>
      </c>
      <c r="Y143" s="21"/>
      <c r="Z143" s="21"/>
      <c r="AA143" s="23">
        <f>X143-Z143</f>
        <v>1019212.5</v>
      </c>
      <c r="AB143" s="29">
        <v>2.0000000000000001E-4</v>
      </c>
      <c r="AC143" s="28">
        <f>AA143*AB143</f>
        <v>203.8425</v>
      </c>
    </row>
    <row r="144" spans="1:29" s="2" customFormat="1" ht="23.25" x14ac:dyDescent="0.2">
      <c r="A144" s="21"/>
      <c r="B144" s="21"/>
      <c r="C144" s="21"/>
      <c r="D144" s="21"/>
      <c r="E144" s="21"/>
      <c r="F144" s="21"/>
      <c r="G144" s="90" t="s">
        <v>130</v>
      </c>
      <c r="H144" s="91"/>
      <c r="I144" s="92"/>
      <c r="J144" s="21">
        <v>91</v>
      </c>
      <c r="K144" s="21">
        <v>250</v>
      </c>
      <c r="L144" s="23">
        <f t="shared" si="19"/>
        <v>22750</v>
      </c>
      <c r="M144" s="21">
        <v>2</v>
      </c>
      <c r="N144" s="21">
        <v>100</v>
      </c>
      <c r="O144" s="21" t="s">
        <v>57</v>
      </c>
      <c r="P144" s="21" t="s">
        <v>58</v>
      </c>
      <c r="Q144" s="21">
        <v>364</v>
      </c>
      <c r="R144" s="21"/>
      <c r="S144" s="21">
        <v>6900</v>
      </c>
      <c r="T144" s="21">
        <v>5</v>
      </c>
      <c r="U144" s="31">
        <v>0.1</v>
      </c>
      <c r="V144" s="23">
        <f>Q144*S144*U144</f>
        <v>251160</v>
      </c>
      <c r="W144" s="23">
        <f>Q144*S144-V144</f>
        <v>2260440</v>
      </c>
      <c r="X144" s="23">
        <f>L144+W144</f>
        <v>2283190</v>
      </c>
      <c r="Y144" s="21"/>
      <c r="Z144" s="21"/>
      <c r="AA144" s="23">
        <f>X144-Z144</f>
        <v>2283190</v>
      </c>
      <c r="AB144" s="29">
        <v>2.0000000000000001E-4</v>
      </c>
      <c r="AC144" s="28">
        <f>AA144*AB144</f>
        <v>456.63800000000003</v>
      </c>
    </row>
    <row r="145" spans="1:29" s="2" customFormat="1" ht="23.25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>
        <v>6.25</v>
      </c>
      <c r="K145" s="21">
        <v>250</v>
      </c>
      <c r="L145" s="23">
        <f t="shared" si="19"/>
        <v>1562.5</v>
      </c>
      <c r="M145" s="21">
        <v>3</v>
      </c>
      <c r="N145" s="21">
        <v>504</v>
      </c>
      <c r="O145" s="21" t="s">
        <v>57</v>
      </c>
      <c r="P145" s="21" t="s">
        <v>131</v>
      </c>
      <c r="Q145" s="21">
        <v>25</v>
      </c>
      <c r="R145" s="21"/>
      <c r="S145" s="21">
        <v>2600</v>
      </c>
      <c r="T145" s="21">
        <v>1</v>
      </c>
      <c r="U145" s="31">
        <v>0.02</v>
      </c>
      <c r="V145" s="23">
        <f>Q145*S145*U145</f>
        <v>1300</v>
      </c>
      <c r="W145" s="23">
        <f>Q145*S145-V145</f>
        <v>63700</v>
      </c>
      <c r="X145" s="23">
        <f>L145+W145</f>
        <v>65262.5</v>
      </c>
      <c r="Y145" s="21"/>
      <c r="Z145" s="21"/>
      <c r="AA145" s="23">
        <f>X145-Z145</f>
        <v>65262.5</v>
      </c>
      <c r="AB145" s="29">
        <v>3.0000000000000001E-3</v>
      </c>
      <c r="AC145" s="28">
        <f>AA145*AB145</f>
        <v>195.78749999999999</v>
      </c>
    </row>
    <row r="146" spans="1:29" s="2" customFormat="1" ht="23.25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>
        <v>125.875</v>
      </c>
      <c r="K146" s="21">
        <v>250</v>
      </c>
      <c r="L146" s="23">
        <f t="shared" si="19"/>
        <v>31468.75</v>
      </c>
      <c r="M146" s="21">
        <v>2</v>
      </c>
      <c r="N146" s="21">
        <v>504</v>
      </c>
      <c r="O146" s="21" t="s">
        <v>57</v>
      </c>
      <c r="P146" s="21" t="s">
        <v>93</v>
      </c>
      <c r="Q146" s="21">
        <v>503.5</v>
      </c>
      <c r="R146" s="21"/>
      <c r="S146" s="21">
        <v>2600</v>
      </c>
      <c r="T146" s="21">
        <v>20</v>
      </c>
      <c r="U146" s="31">
        <v>0.75</v>
      </c>
      <c r="V146" s="23">
        <f>Q146*S146*U146</f>
        <v>981825</v>
      </c>
      <c r="W146" s="23">
        <f>Q146*S146-V146</f>
        <v>327275</v>
      </c>
      <c r="X146" s="23">
        <f>L146+W146</f>
        <v>358743.75</v>
      </c>
      <c r="Y146" s="21"/>
      <c r="Z146" s="21"/>
      <c r="AA146" s="23">
        <f>X146-Z146</f>
        <v>358743.75</v>
      </c>
      <c r="AB146" s="29">
        <v>3.0000000000000001E-3</v>
      </c>
      <c r="AC146" s="28">
        <f>AA146*AB146</f>
        <v>1076.23125</v>
      </c>
    </row>
    <row r="147" spans="1:29" s="2" customFormat="1" ht="23.25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>
        <v>3040.125</v>
      </c>
      <c r="K147" s="21">
        <v>250</v>
      </c>
      <c r="L147" s="23">
        <f t="shared" si="19"/>
        <v>760031.25</v>
      </c>
      <c r="M147" s="21">
        <v>1</v>
      </c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3">
        <f>L147+W147</f>
        <v>760031.25</v>
      </c>
      <c r="Y147" s="21"/>
      <c r="Z147" s="21"/>
      <c r="AA147" s="23">
        <f>X147-Z147</f>
        <v>760031.25</v>
      </c>
      <c r="AB147" s="21"/>
      <c r="AC147" s="28">
        <f>AA147*AB147</f>
        <v>0</v>
      </c>
    </row>
    <row r="148" spans="1:29" s="2" customFormat="1" ht="23.25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32">
        <f>SUM(AC143:AC147)</f>
        <v>1932.4992500000001</v>
      </c>
    </row>
    <row r="149" spans="1:29" s="2" customFormat="1" ht="23.25" x14ac:dyDescent="0.2">
      <c r="A149" s="97" t="s">
        <v>132</v>
      </c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9"/>
    </row>
    <row r="150" spans="1:29" s="2" customFormat="1" ht="23.25" x14ac:dyDescent="0.2">
      <c r="A150" s="21">
        <v>3</v>
      </c>
      <c r="B150" s="21" t="s">
        <v>133</v>
      </c>
      <c r="C150" s="21">
        <v>842</v>
      </c>
      <c r="D150" s="21">
        <v>2433</v>
      </c>
      <c r="E150" s="21" t="s">
        <v>126</v>
      </c>
      <c r="F150" s="21">
        <v>2</v>
      </c>
      <c r="G150" s="21">
        <v>1</v>
      </c>
      <c r="H150" s="21">
        <v>2</v>
      </c>
      <c r="I150" s="21">
        <v>29</v>
      </c>
      <c r="J150" s="15">
        <f>(G150*400)+(H150*100)+I150</f>
        <v>629</v>
      </c>
      <c r="K150" s="21">
        <v>250</v>
      </c>
      <c r="L150" s="23">
        <f t="shared" ref="L150:L155" si="20">J150*K150</f>
        <v>157250</v>
      </c>
      <c r="M150" s="21">
        <v>1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1:29" s="2" customFormat="1" ht="21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>
        <v>42.625</v>
      </c>
      <c r="K151" s="21">
        <v>250</v>
      </c>
      <c r="L151" s="23">
        <f t="shared" si="20"/>
        <v>10656.25</v>
      </c>
      <c r="M151" s="21">
        <v>2</v>
      </c>
      <c r="N151" s="21">
        <v>100</v>
      </c>
      <c r="O151" s="21" t="s">
        <v>57</v>
      </c>
      <c r="P151" s="21" t="s">
        <v>58</v>
      </c>
      <c r="Q151" s="21">
        <v>170.5</v>
      </c>
      <c r="R151" s="21"/>
      <c r="S151" s="21">
        <v>6900</v>
      </c>
      <c r="T151" s="21">
        <v>30</v>
      </c>
      <c r="U151" s="31">
        <v>0.85</v>
      </c>
      <c r="V151" s="23">
        <f>Q151*S151*U151</f>
        <v>999982.5</v>
      </c>
      <c r="W151" s="23">
        <f>Q151*S151-V151</f>
        <v>176467.5</v>
      </c>
      <c r="X151" s="23">
        <f>L151+W151</f>
        <v>187123.75</v>
      </c>
      <c r="Y151" s="21"/>
      <c r="Z151" s="21"/>
      <c r="AA151" s="23">
        <f>X151-Z151</f>
        <v>187123.75</v>
      </c>
      <c r="AB151" s="29">
        <v>2.0000000000000001E-4</v>
      </c>
      <c r="AC151" s="28">
        <f>AA151*AB151</f>
        <v>37.424750000000003</v>
      </c>
    </row>
    <row r="152" spans="1:29" s="2" customFormat="1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>
        <v>38.75</v>
      </c>
      <c r="K152" s="21">
        <v>250</v>
      </c>
      <c r="L152" s="23">
        <f t="shared" si="20"/>
        <v>9687.5</v>
      </c>
      <c r="M152" s="21">
        <v>2</v>
      </c>
      <c r="N152" s="21">
        <v>100</v>
      </c>
      <c r="O152" s="21" t="s">
        <v>57</v>
      </c>
      <c r="P152" s="21" t="s">
        <v>93</v>
      </c>
      <c r="Q152" s="21">
        <v>155</v>
      </c>
      <c r="R152" s="21"/>
      <c r="S152" s="21">
        <v>6900</v>
      </c>
      <c r="T152" s="21">
        <v>10</v>
      </c>
      <c r="U152" s="31">
        <v>0.3</v>
      </c>
      <c r="V152" s="23">
        <f>Q152*S152*U152</f>
        <v>320850</v>
      </c>
      <c r="W152" s="23">
        <f>Q152*S152-V152</f>
        <v>748650</v>
      </c>
      <c r="X152" s="23">
        <f>L152+W152</f>
        <v>758337.5</v>
      </c>
      <c r="Y152" s="21"/>
      <c r="Z152" s="21"/>
      <c r="AA152" s="23">
        <f>X152-Z152</f>
        <v>758337.5</v>
      </c>
      <c r="AB152" s="29">
        <v>3.0000000000000001E-3</v>
      </c>
      <c r="AC152" s="28">
        <f>AA152*AB152</f>
        <v>2275.0125000000003</v>
      </c>
    </row>
    <row r="153" spans="1:29" s="2" customFormat="1" ht="19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>
        <v>31.024999999999999</v>
      </c>
      <c r="K153" s="21">
        <v>250</v>
      </c>
      <c r="L153" s="23">
        <f t="shared" si="20"/>
        <v>7756.25</v>
      </c>
      <c r="M153" s="21">
        <v>3</v>
      </c>
      <c r="N153" s="21">
        <v>504</v>
      </c>
      <c r="O153" s="21" t="s">
        <v>57</v>
      </c>
      <c r="P153" s="21" t="s">
        <v>88</v>
      </c>
      <c r="Q153" s="21">
        <v>124.1</v>
      </c>
      <c r="R153" s="21"/>
      <c r="S153" s="21">
        <v>2600</v>
      </c>
      <c r="T153" s="21">
        <v>10</v>
      </c>
      <c r="U153" s="31">
        <v>0.3</v>
      </c>
      <c r="V153" s="23">
        <f>Q153*S153*U153</f>
        <v>96798</v>
      </c>
      <c r="W153" s="23">
        <f>Q153*S153-V153</f>
        <v>225862</v>
      </c>
      <c r="X153" s="23">
        <f>L153+W153</f>
        <v>233618.25</v>
      </c>
      <c r="Y153" s="21"/>
      <c r="Z153" s="21"/>
      <c r="AA153" s="23">
        <f>X153-Z153</f>
        <v>233618.25</v>
      </c>
      <c r="AB153" s="29">
        <v>2.0000000000000001E-4</v>
      </c>
      <c r="AC153" s="28">
        <f>AA153*AB153</f>
        <v>46.723649999999999</v>
      </c>
    </row>
    <row r="154" spans="1:29" s="2" customFormat="1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>
        <v>55.25</v>
      </c>
      <c r="K154" s="21">
        <v>250</v>
      </c>
      <c r="L154" s="23">
        <f t="shared" si="20"/>
        <v>13812.5</v>
      </c>
      <c r="M154" s="21">
        <v>3</v>
      </c>
      <c r="N154" s="21">
        <v>504</v>
      </c>
      <c r="O154" s="21" t="s">
        <v>57</v>
      </c>
      <c r="P154" s="21" t="s">
        <v>134</v>
      </c>
      <c r="Q154" s="21">
        <v>221</v>
      </c>
      <c r="R154" s="21"/>
      <c r="S154" s="21">
        <v>2600</v>
      </c>
      <c r="T154" s="21">
        <v>10</v>
      </c>
      <c r="U154" s="31">
        <v>0.3</v>
      </c>
      <c r="V154" s="23">
        <f>Q154*S154*U154</f>
        <v>172380</v>
      </c>
      <c r="W154" s="23">
        <f>Q154*S154-V154</f>
        <v>402220</v>
      </c>
      <c r="X154" s="23">
        <f>L154+W154</f>
        <v>416032.5</v>
      </c>
      <c r="Y154" s="21"/>
      <c r="Z154" s="21"/>
      <c r="AA154" s="23">
        <f>X154-Z154</f>
        <v>416032.5</v>
      </c>
      <c r="AB154" s="29">
        <v>1E-4</v>
      </c>
      <c r="AC154" s="28">
        <f>AA154*AB154</f>
        <v>41.603250000000003</v>
      </c>
    </row>
    <row r="155" spans="1:29" s="2" customFormat="1" ht="17.2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>
        <v>461.35</v>
      </c>
      <c r="K155" s="21">
        <v>250</v>
      </c>
      <c r="L155" s="23">
        <f t="shared" si="20"/>
        <v>115337.5</v>
      </c>
      <c r="M155" s="21">
        <v>1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3">
        <f>L155+W155</f>
        <v>115337.5</v>
      </c>
      <c r="Y155" s="21"/>
      <c r="Z155" s="21"/>
      <c r="AA155" s="23">
        <f>X155-Z155</f>
        <v>115337.5</v>
      </c>
      <c r="AB155" s="21"/>
      <c r="AC155" s="28">
        <f>AA155*AB155</f>
        <v>0</v>
      </c>
    </row>
    <row r="156" spans="1:29" s="2" customFormat="1" ht="23.25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32">
        <f>SUM(AC151:AC155)</f>
        <v>2400.7641500000004</v>
      </c>
    </row>
    <row r="157" spans="1:29" s="2" customFormat="1" ht="23.25" x14ac:dyDescent="0.2">
      <c r="A157" s="97" t="s">
        <v>135</v>
      </c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9"/>
    </row>
    <row r="158" spans="1:29" s="2" customFormat="1" ht="23.25" x14ac:dyDescent="0.2">
      <c r="A158" s="21">
        <v>4</v>
      </c>
      <c r="B158" s="21" t="s">
        <v>136</v>
      </c>
      <c r="C158" s="21">
        <v>659</v>
      </c>
      <c r="D158" s="21">
        <v>1527</v>
      </c>
      <c r="E158" s="21" t="s">
        <v>126</v>
      </c>
      <c r="F158" s="21">
        <v>2</v>
      </c>
      <c r="G158" s="21">
        <v>1</v>
      </c>
      <c r="H158" s="21">
        <v>0</v>
      </c>
      <c r="I158" s="21">
        <v>29</v>
      </c>
      <c r="J158" s="15">
        <f>(G158*400)+(H158*100)+I158</f>
        <v>429</v>
      </c>
      <c r="K158" s="21">
        <v>750</v>
      </c>
      <c r="L158" s="23">
        <f t="shared" ref="L158:L163" si="21">J158*K158</f>
        <v>321750</v>
      </c>
      <c r="M158" s="21">
        <v>1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s="2" customFormat="1" ht="23.25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>
        <v>63.75</v>
      </c>
      <c r="K159" s="21">
        <v>750</v>
      </c>
      <c r="L159" s="23">
        <f t="shared" si="21"/>
        <v>47812.5</v>
      </c>
      <c r="M159" s="21">
        <v>2</v>
      </c>
      <c r="N159" s="21">
        <v>100</v>
      </c>
      <c r="O159" s="21" t="s">
        <v>57</v>
      </c>
      <c r="P159" s="21" t="s">
        <v>58</v>
      </c>
      <c r="Q159" s="21">
        <v>255</v>
      </c>
      <c r="R159" s="21"/>
      <c r="S159" s="21">
        <v>6900</v>
      </c>
      <c r="T159" s="21">
        <v>10</v>
      </c>
      <c r="U159" s="31">
        <v>0.3</v>
      </c>
      <c r="V159" s="23">
        <f>Q159*S159*U159</f>
        <v>527850</v>
      </c>
      <c r="W159" s="23">
        <f>Q159*S159-V159</f>
        <v>1231650</v>
      </c>
      <c r="X159" s="23">
        <f>L159+W159</f>
        <v>1279462.5</v>
      </c>
      <c r="Y159" s="21"/>
      <c r="Z159" s="21"/>
      <c r="AA159" s="23">
        <f>X159-Z159</f>
        <v>1279462.5</v>
      </c>
      <c r="AB159" s="29">
        <v>2.0000000000000001E-4</v>
      </c>
      <c r="AC159" s="28">
        <f>AA159*AB159</f>
        <v>255.89250000000001</v>
      </c>
    </row>
    <row r="160" spans="1:29" s="2" customFormat="1" ht="23.25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>
        <v>21.6</v>
      </c>
      <c r="K160" s="21">
        <v>750</v>
      </c>
      <c r="L160" s="23">
        <f t="shared" si="21"/>
        <v>16200.000000000002</v>
      </c>
      <c r="M160" s="21">
        <v>3</v>
      </c>
      <c r="N160" s="21">
        <v>504</v>
      </c>
      <c r="O160" s="21" t="s">
        <v>57</v>
      </c>
      <c r="P160" s="21" t="s">
        <v>93</v>
      </c>
      <c r="Q160" s="21">
        <v>86.4</v>
      </c>
      <c r="R160" s="21"/>
      <c r="S160" s="21">
        <v>2600</v>
      </c>
      <c r="T160" s="21">
        <v>5</v>
      </c>
      <c r="U160" s="31">
        <v>0.1</v>
      </c>
      <c r="V160" s="23">
        <f>Q160*S160*U160</f>
        <v>22464.000000000004</v>
      </c>
      <c r="W160" s="23">
        <f>Q160*S160-V160</f>
        <v>202176.00000000003</v>
      </c>
      <c r="X160" s="23">
        <f>L160+W160</f>
        <v>218376.00000000003</v>
      </c>
      <c r="Y160" s="21"/>
      <c r="Z160" s="21"/>
      <c r="AA160" s="23">
        <f>X160-Z160</f>
        <v>218376.00000000003</v>
      </c>
      <c r="AB160" s="29">
        <v>3.0000000000000001E-3</v>
      </c>
      <c r="AC160" s="28">
        <f>AA160*AB160</f>
        <v>655.12800000000016</v>
      </c>
    </row>
    <row r="161" spans="1:29" s="2" customFormat="1" ht="23.25" x14ac:dyDescent="0.2">
      <c r="A161" s="21"/>
      <c r="B161" s="21"/>
      <c r="C161" s="21"/>
      <c r="D161" s="21"/>
      <c r="E161" s="21"/>
      <c r="F161" s="21"/>
      <c r="G161" s="90" t="s">
        <v>130</v>
      </c>
      <c r="H161" s="91"/>
      <c r="I161" s="92"/>
      <c r="J161" s="21">
        <v>27.5</v>
      </c>
      <c r="K161" s="21">
        <v>750</v>
      </c>
      <c r="L161" s="23">
        <f t="shared" si="21"/>
        <v>20625</v>
      </c>
      <c r="M161" s="21">
        <v>2</v>
      </c>
      <c r="N161" s="21">
        <v>100</v>
      </c>
      <c r="O161" s="21" t="s">
        <v>57</v>
      </c>
      <c r="P161" s="21" t="s">
        <v>58</v>
      </c>
      <c r="Q161" s="21">
        <v>110</v>
      </c>
      <c r="R161" s="21"/>
      <c r="S161" s="21">
        <v>2600</v>
      </c>
      <c r="T161" s="21">
        <v>5</v>
      </c>
      <c r="U161" s="31">
        <v>0.1</v>
      </c>
      <c r="V161" s="23">
        <f>Q161*S161*U161</f>
        <v>28600</v>
      </c>
      <c r="W161" s="23">
        <f>Q161*S161-V161</f>
        <v>257400</v>
      </c>
      <c r="X161" s="23">
        <f>L161+W161</f>
        <v>278025</v>
      </c>
      <c r="Y161" s="21"/>
      <c r="Z161" s="21"/>
      <c r="AA161" s="23">
        <f>X161-Z161</f>
        <v>278025</v>
      </c>
      <c r="AB161" s="29">
        <v>2.0000000000000001E-4</v>
      </c>
      <c r="AC161" s="28">
        <f>AA161*AB161</f>
        <v>55.605000000000004</v>
      </c>
    </row>
    <row r="162" spans="1:29" s="2" customFormat="1" ht="23.25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>
        <v>79.2</v>
      </c>
      <c r="K162" s="21">
        <v>750</v>
      </c>
      <c r="L162" s="23">
        <f t="shared" si="21"/>
        <v>59400</v>
      </c>
      <c r="M162" s="21">
        <v>3</v>
      </c>
      <c r="N162" s="21">
        <v>504</v>
      </c>
      <c r="O162" s="21" t="s">
        <v>57</v>
      </c>
      <c r="P162" s="21" t="s">
        <v>88</v>
      </c>
      <c r="Q162" s="21">
        <v>316.8</v>
      </c>
      <c r="R162" s="21"/>
      <c r="S162" s="21">
        <v>2600</v>
      </c>
      <c r="T162" s="21">
        <v>5</v>
      </c>
      <c r="U162" s="31">
        <v>0.1</v>
      </c>
      <c r="V162" s="23">
        <f>Q162*S162*U162</f>
        <v>82368</v>
      </c>
      <c r="W162" s="23">
        <f>Q162*S162-V162</f>
        <v>741312</v>
      </c>
      <c r="X162" s="23">
        <f>L162+W162</f>
        <v>800712</v>
      </c>
      <c r="Y162" s="21"/>
      <c r="Z162" s="21"/>
      <c r="AA162" s="23">
        <f>X162-Z162</f>
        <v>800712</v>
      </c>
      <c r="AB162" s="29">
        <v>2.0000000000000001E-4</v>
      </c>
      <c r="AC162" s="28">
        <f>AA162*AB162</f>
        <v>160.14240000000001</v>
      </c>
    </row>
    <row r="163" spans="1:29" s="2" customFormat="1" ht="23.25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>
        <v>72.174999999999997</v>
      </c>
      <c r="K163" s="21">
        <v>750</v>
      </c>
      <c r="L163" s="23">
        <f t="shared" si="21"/>
        <v>54131.25</v>
      </c>
      <c r="M163" s="21">
        <v>1</v>
      </c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3">
        <f>L163+W163</f>
        <v>54131.25</v>
      </c>
      <c r="Y163" s="21"/>
      <c r="Z163" s="21"/>
      <c r="AA163" s="23">
        <f>X163-Z163</f>
        <v>54131.25</v>
      </c>
      <c r="AB163" s="21"/>
      <c r="AC163" s="28">
        <f>AA163*AB163</f>
        <v>0</v>
      </c>
    </row>
    <row r="164" spans="1:29" s="2" customFormat="1" ht="23.25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32">
        <f>SUM(AC159:AC163)</f>
        <v>1126.7679000000003</v>
      </c>
    </row>
    <row r="165" spans="1:29" s="2" customFormat="1" ht="23.25" x14ac:dyDescent="0.2">
      <c r="A165" s="97" t="s">
        <v>137</v>
      </c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9"/>
    </row>
    <row r="166" spans="1:29" s="2" customFormat="1" ht="23.25" x14ac:dyDescent="0.2">
      <c r="A166" s="21">
        <v>5</v>
      </c>
      <c r="B166" s="21" t="s">
        <v>138</v>
      </c>
      <c r="C166" s="21">
        <v>347</v>
      </c>
      <c r="D166" s="21">
        <v>1688</v>
      </c>
      <c r="E166" s="21" t="s">
        <v>126</v>
      </c>
      <c r="F166" s="21">
        <v>2</v>
      </c>
      <c r="G166" s="21">
        <v>2</v>
      </c>
      <c r="H166" s="21">
        <v>2</v>
      </c>
      <c r="I166" s="21">
        <v>40</v>
      </c>
      <c r="J166" s="15">
        <f>(G166*400)+(H166*100)+I166</f>
        <v>1040</v>
      </c>
      <c r="K166" s="21">
        <v>200</v>
      </c>
      <c r="L166" s="23">
        <f>J166*K166</f>
        <v>208000</v>
      </c>
      <c r="M166" s="21">
        <v>1</v>
      </c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s="2" customFormat="1" ht="23.25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>
        <v>48.75</v>
      </c>
      <c r="K167" s="21">
        <v>200</v>
      </c>
      <c r="L167" s="23">
        <f>J167*K167</f>
        <v>9750</v>
      </c>
      <c r="M167" s="21">
        <v>2</v>
      </c>
      <c r="N167" s="21">
        <v>100</v>
      </c>
      <c r="O167" s="21" t="s">
        <v>57</v>
      </c>
      <c r="P167" s="21" t="s">
        <v>58</v>
      </c>
      <c r="Q167" s="21">
        <v>195</v>
      </c>
      <c r="R167" s="21"/>
      <c r="S167" s="21">
        <v>6900</v>
      </c>
      <c r="T167" s="21">
        <v>10</v>
      </c>
      <c r="U167" s="31">
        <v>0.3</v>
      </c>
      <c r="V167" s="23">
        <f>Q167*S167*U167</f>
        <v>403650</v>
      </c>
      <c r="W167" s="23">
        <f>Q167*S167-V167</f>
        <v>941850</v>
      </c>
      <c r="X167" s="23">
        <f>L167+W167</f>
        <v>951600</v>
      </c>
      <c r="Y167" s="21"/>
      <c r="Z167" s="21"/>
      <c r="AA167" s="23">
        <f>X167-Z167</f>
        <v>951600</v>
      </c>
      <c r="AB167" s="29">
        <v>2.0000000000000001E-4</v>
      </c>
      <c r="AC167" s="28">
        <f>AA167*AB167</f>
        <v>190.32000000000002</v>
      </c>
    </row>
    <row r="168" spans="1:29" s="2" customFormat="1" ht="23.25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>
        <v>48.75</v>
      </c>
      <c r="K168" s="21">
        <v>200</v>
      </c>
      <c r="L168" s="23">
        <f>J168*K168</f>
        <v>9750</v>
      </c>
      <c r="M168" s="21">
        <v>2</v>
      </c>
      <c r="N168" s="21">
        <v>504</v>
      </c>
      <c r="O168" s="21" t="s">
        <v>57</v>
      </c>
      <c r="P168" s="21" t="s">
        <v>93</v>
      </c>
      <c r="Q168" s="21">
        <v>195</v>
      </c>
      <c r="R168" s="21"/>
      <c r="S168" s="21">
        <v>2600</v>
      </c>
      <c r="T168" s="21">
        <v>10</v>
      </c>
      <c r="U168" s="31">
        <v>0.3</v>
      </c>
      <c r="V168" s="23">
        <f>Q168*S168*U168</f>
        <v>152100</v>
      </c>
      <c r="W168" s="23">
        <f>Q168*S168-V168</f>
        <v>354900</v>
      </c>
      <c r="X168" s="23">
        <f>L168+W168</f>
        <v>364650</v>
      </c>
      <c r="Y168" s="21"/>
      <c r="Z168" s="21"/>
      <c r="AA168" s="23">
        <f>X168-Z168</f>
        <v>364650</v>
      </c>
      <c r="AB168" s="29">
        <v>3.0000000000000001E-3</v>
      </c>
      <c r="AC168" s="28">
        <f>AA168*AB168</f>
        <v>1093.95</v>
      </c>
    </row>
    <row r="169" spans="1:29" s="2" customFormat="1" ht="23.25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>
        <v>942.5</v>
      </c>
      <c r="K169" s="21">
        <v>200</v>
      </c>
      <c r="L169" s="23">
        <f>J169*K169</f>
        <v>188500</v>
      </c>
      <c r="M169" s="21">
        <v>1</v>
      </c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3">
        <f>L169+W169</f>
        <v>188500</v>
      </c>
      <c r="Y169" s="21"/>
      <c r="Z169" s="21"/>
      <c r="AA169" s="23">
        <f>X169-Z169</f>
        <v>188500</v>
      </c>
      <c r="AB169" s="21"/>
      <c r="AC169" s="28">
        <f>AA169*AB169</f>
        <v>0</v>
      </c>
    </row>
    <row r="170" spans="1:29" s="2" customFormat="1" ht="44.2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32">
        <f>SUM(AC167:AC169)</f>
        <v>1284.27</v>
      </c>
    </row>
    <row r="171" spans="1:29" s="2" customFormat="1" ht="23.25" x14ac:dyDescent="0.2">
      <c r="A171" s="97" t="s">
        <v>139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9"/>
    </row>
    <row r="172" spans="1:29" s="2" customFormat="1" ht="23.25" x14ac:dyDescent="0.2">
      <c r="A172" s="21">
        <v>6</v>
      </c>
      <c r="B172" s="21" t="s">
        <v>140</v>
      </c>
      <c r="C172" s="21">
        <v>655</v>
      </c>
      <c r="D172" s="21">
        <v>1489</v>
      </c>
      <c r="E172" s="21" t="s">
        <v>126</v>
      </c>
      <c r="F172" s="21">
        <v>2</v>
      </c>
      <c r="G172" s="21">
        <v>3</v>
      </c>
      <c r="H172" s="21">
        <v>1</v>
      </c>
      <c r="I172" s="21">
        <v>83</v>
      </c>
      <c r="J172" s="15">
        <f>(G172*400)+(H172*100)+I172</f>
        <v>1383</v>
      </c>
      <c r="K172" s="21">
        <v>750</v>
      </c>
      <c r="L172" s="23">
        <f>J172*K172</f>
        <v>1037250</v>
      </c>
      <c r="M172" s="21">
        <v>1</v>
      </c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s="2" customFormat="1" ht="23.25" x14ac:dyDescent="0.2">
      <c r="A173" s="21"/>
      <c r="B173" s="21"/>
      <c r="C173" s="21"/>
      <c r="D173" s="21"/>
      <c r="E173" s="21"/>
      <c r="F173" s="21"/>
      <c r="G173" s="21"/>
      <c r="H173" s="21"/>
      <c r="I173" s="21"/>
      <c r="J173" s="21">
        <v>351.5</v>
      </c>
      <c r="K173" s="21">
        <v>750</v>
      </c>
      <c r="L173" s="23">
        <f>J173*K173</f>
        <v>263625</v>
      </c>
      <c r="M173" s="21">
        <v>2</v>
      </c>
      <c r="N173" s="21">
        <v>100</v>
      </c>
      <c r="O173" s="21" t="s">
        <v>57</v>
      </c>
      <c r="P173" s="21" t="s">
        <v>58</v>
      </c>
      <c r="Q173" s="21">
        <v>351.5</v>
      </c>
      <c r="R173" s="21"/>
      <c r="S173" s="21">
        <v>6900</v>
      </c>
      <c r="T173" s="21">
        <v>60</v>
      </c>
      <c r="U173" s="31">
        <v>0.85</v>
      </c>
      <c r="V173" s="23">
        <f>Q173*S173*U173</f>
        <v>2061547.5</v>
      </c>
      <c r="W173" s="23">
        <f>Q173*S173-V173</f>
        <v>363802.5</v>
      </c>
      <c r="X173" s="23">
        <f>L173+W173</f>
        <v>627427.5</v>
      </c>
      <c r="Y173" s="21"/>
      <c r="Z173" s="21"/>
      <c r="AA173" s="23">
        <f>X173-Z173</f>
        <v>627427.5</v>
      </c>
      <c r="AB173" s="29">
        <v>2.0000000000000001E-4</v>
      </c>
      <c r="AC173" s="28">
        <f>AA173*AB173</f>
        <v>125.4855</v>
      </c>
    </row>
    <row r="174" spans="1:29" s="2" customFormat="1" ht="23.25" x14ac:dyDescent="0.2">
      <c r="A174" s="21"/>
      <c r="B174" s="21"/>
      <c r="C174" s="21"/>
      <c r="D174" s="21"/>
      <c r="E174" s="21"/>
      <c r="F174" s="21"/>
      <c r="G174" s="21"/>
      <c r="H174" s="21"/>
      <c r="I174" s="21"/>
      <c r="J174" s="21">
        <v>266.5</v>
      </c>
      <c r="K174" s="21">
        <v>750</v>
      </c>
      <c r="L174" s="23">
        <f>J174*K174</f>
        <v>199875</v>
      </c>
      <c r="M174" s="21">
        <v>2</v>
      </c>
      <c r="N174" s="21">
        <v>504</v>
      </c>
      <c r="O174" s="21" t="s">
        <v>57</v>
      </c>
      <c r="P174" s="21" t="s">
        <v>93</v>
      </c>
      <c r="Q174" s="21">
        <v>1066</v>
      </c>
      <c r="R174" s="21"/>
      <c r="S174" s="21">
        <v>2600</v>
      </c>
      <c r="T174" s="21">
        <v>20</v>
      </c>
      <c r="U174" s="31">
        <v>0.75</v>
      </c>
      <c r="V174" s="23">
        <f>Q174*S174*U174</f>
        <v>2078700</v>
      </c>
      <c r="W174" s="23">
        <f>Q174*S174-V174</f>
        <v>692900</v>
      </c>
      <c r="X174" s="23">
        <f>L174+W174</f>
        <v>892775</v>
      </c>
      <c r="Y174" s="21"/>
      <c r="Z174" s="21"/>
      <c r="AA174" s="23">
        <f>X174-Z174</f>
        <v>892775</v>
      </c>
      <c r="AB174" s="29">
        <v>3.0000000000000001E-3</v>
      </c>
      <c r="AC174" s="28">
        <f>AA174*AB174</f>
        <v>2678.3250000000003</v>
      </c>
    </row>
    <row r="175" spans="1:29" s="2" customFormat="1" ht="23.25" x14ac:dyDescent="0.2">
      <c r="A175" s="21"/>
      <c r="B175" s="21"/>
      <c r="C175" s="21"/>
      <c r="D175" s="21"/>
      <c r="E175" s="21"/>
      <c r="F175" s="21"/>
      <c r="G175" s="21"/>
      <c r="H175" s="21"/>
      <c r="I175" s="21"/>
      <c r="J175" s="21">
        <v>1028.625</v>
      </c>
      <c r="K175" s="21">
        <v>750</v>
      </c>
      <c r="L175" s="23">
        <f>J175*K175</f>
        <v>771468.75</v>
      </c>
      <c r="M175" s="21">
        <v>1</v>
      </c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3">
        <f>L175+W175</f>
        <v>771468.75</v>
      </c>
      <c r="Y175" s="21"/>
      <c r="Z175" s="21"/>
      <c r="AA175" s="23">
        <f>X175-Z175</f>
        <v>771468.75</v>
      </c>
      <c r="AB175" s="21"/>
      <c r="AC175" s="28">
        <f>AA175*AB175</f>
        <v>0</v>
      </c>
    </row>
    <row r="176" spans="1:29" s="2" customFormat="1" ht="23.25" x14ac:dyDescent="0.2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32">
        <f>SUM(AC173:AC175)</f>
        <v>2803.8105000000005</v>
      </c>
    </row>
    <row r="177" spans="1:29" s="2" customFormat="1" ht="23.25" x14ac:dyDescent="0.2">
      <c r="A177" s="97" t="s">
        <v>141</v>
      </c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9"/>
    </row>
    <row r="178" spans="1:29" s="2" customFormat="1" ht="23.25" x14ac:dyDescent="0.2">
      <c r="A178" s="21">
        <v>7</v>
      </c>
      <c r="B178" s="21" t="s">
        <v>142</v>
      </c>
      <c r="C178" s="21">
        <v>653</v>
      </c>
      <c r="D178" s="21">
        <v>1274</v>
      </c>
      <c r="E178" s="21" t="s">
        <v>126</v>
      </c>
      <c r="F178" s="21">
        <v>2</v>
      </c>
      <c r="G178" s="21">
        <v>2</v>
      </c>
      <c r="H178" s="21">
        <v>1</v>
      </c>
      <c r="I178" s="21">
        <v>13</v>
      </c>
      <c r="J178" s="15">
        <f>(G178*400)+(H178*100)+I178</f>
        <v>913</v>
      </c>
      <c r="K178" s="21">
        <v>1500</v>
      </c>
      <c r="L178" s="23">
        <f>J178*K178</f>
        <v>1369500</v>
      </c>
      <c r="M178" s="21">
        <v>1</v>
      </c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s="2" customFormat="1" ht="23.25" x14ac:dyDescent="0.2">
      <c r="A179" s="21"/>
      <c r="B179" s="21"/>
      <c r="C179" s="21"/>
      <c r="D179" s="21"/>
      <c r="E179" s="21"/>
      <c r="F179" s="21"/>
      <c r="G179" s="21"/>
      <c r="H179" s="21"/>
      <c r="I179" s="21"/>
      <c r="J179" s="21">
        <v>14.0625</v>
      </c>
      <c r="K179" s="21">
        <v>1500</v>
      </c>
      <c r="L179" s="23">
        <f>J179*K179</f>
        <v>21093.75</v>
      </c>
      <c r="M179" s="21">
        <v>2</v>
      </c>
      <c r="N179" s="21">
        <v>100</v>
      </c>
      <c r="O179" s="21" t="s">
        <v>57</v>
      </c>
      <c r="P179" s="21" t="s">
        <v>58</v>
      </c>
      <c r="Q179" s="21">
        <v>56.25</v>
      </c>
      <c r="R179" s="21"/>
      <c r="S179" s="21">
        <v>6900</v>
      </c>
      <c r="T179" s="21">
        <v>10</v>
      </c>
      <c r="U179" s="31">
        <v>0.3</v>
      </c>
      <c r="V179" s="23">
        <f>Q179*S179*U179</f>
        <v>116437.5</v>
      </c>
      <c r="W179" s="23">
        <f>Q179*S179-V179</f>
        <v>271687.5</v>
      </c>
      <c r="X179" s="23">
        <f>L179+W179</f>
        <v>292781.25</v>
      </c>
      <c r="Y179" s="21"/>
      <c r="Z179" s="21"/>
      <c r="AA179" s="23">
        <f>X179-Z179</f>
        <v>292781.25</v>
      </c>
      <c r="AB179" s="29">
        <v>2.0000000000000001E-4</v>
      </c>
      <c r="AC179" s="28">
        <f>AA179*AB179</f>
        <v>58.556250000000006</v>
      </c>
    </row>
    <row r="180" spans="1:29" s="2" customFormat="1" ht="23.25" x14ac:dyDescent="0.2">
      <c r="A180" s="21"/>
      <c r="B180" s="21"/>
      <c r="C180" s="21"/>
      <c r="D180" s="21"/>
      <c r="E180" s="21"/>
      <c r="F180" s="21"/>
      <c r="G180" s="21"/>
      <c r="H180" s="21"/>
      <c r="I180" s="21"/>
      <c r="J180" s="21">
        <v>14.0625</v>
      </c>
      <c r="K180" s="21">
        <v>1500</v>
      </c>
      <c r="L180" s="23">
        <f>J180*K180</f>
        <v>21093.75</v>
      </c>
      <c r="M180" s="21">
        <v>3</v>
      </c>
      <c r="N180" s="21">
        <v>504</v>
      </c>
      <c r="O180" s="21" t="s">
        <v>57</v>
      </c>
      <c r="P180" s="21" t="s">
        <v>93</v>
      </c>
      <c r="Q180" s="21">
        <v>56.25</v>
      </c>
      <c r="R180" s="21"/>
      <c r="S180" s="21">
        <v>2600</v>
      </c>
      <c r="T180" s="21">
        <v>5</v>
      </c>
      <c r="U180" s="31">
        <v>0.1</v>
      </c>
      <c r="V180" s="23">
        <f>Q180*S180*U180</f>
        <v>14625</v>
      </c>
      <c r="W180" s="23">
        <f>Q180*S180-V180</f>
        <v>131625</v>
      </c>
      <c r="X180" s="23">
        <f>L180+W180</f>
        <v>152718.75</v>
      </c>
      <c r="Y180" s="21"/>
      <c r="Z180" s="21"/>
      <c r="AA180" s="23">
        <f>X180-Z180</f>
        <v>152718.75</v>
      </c>
      <c r="AB180" s="29">
        <v>3.0000000000000001E-3</v>
      </c>
      <c r="AC180" s="28">
        <f>AA180*AB180</f>
        <v>458.15625</v>
      </c>
    </row>
    <row r="181" spans="1:29" s="2" customFormat="1" ht="117" customHeight="1" x14ac:dyDescent="0.2">
      <c r="A181" s="21"/>
      <c r="B181" s="21"/>
      <c r="C181" s="21"/>
      <c r="D181" s="21"/>
      <c r="E181" s="21"/>
      <c r="F181" s="21"/>
      <c r="G181" s="21"/>
      <c r="H181" s="21"/>
      <c r="I181" s="21"/>
      <c r="J181" s="21">
        <v>884.87400000000002</v>
      </c>
      <c r="K181" s="21">
        <v>1500</v>
      </c>
      <c r="L181" s="23">
        <f>J181*K181</f>
        <v>1327311</v>
      </c>
      <c r="M181" s="21">
        <v>1</v>
      </c>
      <c r="N181" s="21"/>
      <c r="O181" s="21"/>
      <c r="P181" s="21"/>
      <c r="Q181" s="21"/>
      <c r="R181" s="21"/>
      <c r="S181" s="21"/>
      <c r="T181" s="21"/>
      <c r="U181" s="21"/>
      <c r="V181" s="23">
        <f t="shared" ref="V181:V194" si="22">Q181*S181*U181</f>
        <v>0</v>
      </c>
      <c r="W181" s="23">
        <f t="shared" ref="W181:W194" si="23">Q181*S181-V181</f>
        <v>0</v>
      </c>
      <c r="X181" s="23">
        <f>L181+W181</f>
        <v>1327311</v>
      </c>
      <c r="Y181" s="21"/>
      <c r="Z181" s="21"/>
      <c r="AA181" s="23">
        <f>X181-Z181</f>
        <v>1327311</v>
      </c>
      <c r="AB181" s="21"/>
      <c r="AC181" s="28">
        <f>AA181*AB181</f>
        <v>0</v>
      </c>
    </row>
    <row r="182" spans="1:29" s="2" customFormat="1" ht="23.25" x14ac:dyDescent="0.2">
      <c r="A182" s="100" t="s">
        <v>143</v>
      </c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</row>
    <row r="183" spans="1:29" s="2" customFormat="1" ht="24" customHeight="1" x14ac:dyDescent="0.2">
      <c r="A183" s="21">
        <v>8</v>
      </c>
      <c r="B183" s="21" t="s">
        <v>144</v>
      </c>
      <c r="C183" s="21">
        <v>218</v>
      </c>
      <c r="D183" s="21">
        <v>1272</v>
      </c>
      <c r="E183" s="21" t="s">
        <v>126</v>
      </c>
      <c r="F183" s="21">
        <v>2</v>
      </c>
      <c r="G183" s="21">
        <v>0</v>
      </c>
      <c r="H183" s="21">
        <v>2</v>
      </c>
      <c r="I183" s="21">
        <v>32</v>
      </c>
      <c r="J183" s="15">
        <f>(G183*400)+(H183*100)+I183</f>
        <v>232</v>
      </c>
      <c r="K183" s="21">
        <v>325</v>
      </c>
      <c r="L183" s="23">
        <f t="shared" ref="L183:L195" si="24">J183*K183</f>
        <v>75400</v>
      </c>
      <c r="M183" s="21">
        <v>1</v>
      </c>
      <c r="N183" s="21"/>
      <c r="O183" s="21"/>
      <c r="P183" s="21"/>
      <c r="Q183" s="21"/>
      <c r="R183" s="21"/>
      <c r="S183" s="21"/>
      <c r="T183" s="21"/>
      <c r="U183" s="21"/>
      <c r="V183" s="23">
        <f t="shared" si="22"/>
        <v>0</v>
      </c>
      <c r="W183" s="23">
        <f t="shared" si="23"/>
        <v>0</v>
      </c>
      <c r="X183" s="23">
        <f t="shared" ref="X183:X195" si="25">L183+W183</f>
        <v>75400</v>
      </c>
      <c r="Y183" s="21"/>
      <c r="Z183" s="21"/>
      <c r="AA183" s="23">
        <f t="shared" ref="AA183:AA195" si="26">X183-Z183</f>
        <v>75400</v>
      </c>
      <c r="AB183" s="21"/>
      <c r="AC183" s="28">
        <f t="shared" ref="AC183:AC195" si="27">AA183*AB183</f>
        <v>0</v>
      </c>
    </row>
    <row r="184" spans="1:29" s="2" customFormat="1" ht="23.25" x14ac:dyDescent="0.2">
      <c r="A184" s="21"/>
      <c r="B184" s="21"/>
      <c r="C184" s="21"/>
      <c r="D184" s="21"/>
      <c r="E184" s="21"/>
      <c r="F184" s="21"/>
      <c r="G184" s="21"/>
      <c r="H184" s="21"/>
      <c r="I184" s="21"/>
      <c r="J184" s="21">
        <v>105</v>
      </c>
      <c r="K184" s="21">
        <v>325</v>
      </c>
      <c r="L184" s="23">
        <f t="shared" si="24"/>
        <v>34125</v>
      </c>
      <c r="M184" s="21">
        <v>2</v>
      </c>
      <c r="N184" s="21">
        <v>100</v>
      </c>
      <c r="O184" s="21" t="s">
        <v>57</v>
      </c>
      <c r="P184" s="21" t="s">
        <v>58</v>
      </c>
      <c r="Q184" s="21">
        <v>420</v>
      </c>
      <c r="R184" s="21"/>
      <c r="S184" s="21">
        <v>6900</v>
      </c>
      <c r="T184" s="21">
        <v>60</v>
      </c>
      <c r="U184" s="31">
        <v>0.85</v>
      </c>
      <c r="V184" s="23">
        <f t="shared" si="22"/>
        <v>2463300</v>
      </c>
      <c r="W184" s="23">
        <f t="shared" si="23"/>
        <v>434700</v>
      </c>
      <c r="X184" s="23">
        <f t="shared" si="25"/>
        <v>468825</v>
      </c>
      <c r="Y184" s="21"/>
      <c r="Z184" s="21"/>
      <c r="AA184" s="23">
        <f t="shared" si="26"/>
        <v>468825</v>
      </c>
      <c r="AB184" s="29">
        <v>2.0000000000000001E-4</v>
      </c>
      <c r="AC184" s="28">
        <f t="shared" si="27"/>
        <v>93.765000000000001</v>
      </c>
    </row>
    <row r="185" spans="1:29" s="2" customFormat="1" ht="23.25" x14ac:dyDescent="0.2">
      <c r="A185" s="21"/>
      <c r="B185" s="21"/>
      <c r="C185" s="21"/>
      <c r="D185" s="21"/>
      <c r="E185" s="21"/>
      <c r="F185" s="21"/>
      <c r="G185" s="21"/>
      <c r="H185" s="21"/>
      <c r="I185" s="21"/>
      <c r="J185" s="21">
        <v>120</v>
      </c>
      <c r="K185" s="21">
        <v>325</v>
      </c>
      <c r="L185" s="23">
        <f t="shared" si="24"/>
        <v>39000</v>
      </c>
      <c r="M185" s="21">
        <v>3</v>
      </c>
      <c r="N185" s="21">
        <v>504</v>
      </c>
      <c r="O185" s="21" t="s">
        <v>57</v>
      </c>
      <c r="P185" s="21" t="s">
        <v>93</v>
      </c>
      <c r="Q185" s="21">
        <v>480</v>
      </c>
      <c r="R185" s="21"/>
      <c r="S185" s="21">
        <v>2600</v>
      </c>
      <c r="T185" s="21">
        <v>20</v>
      </c>
      <c r="U185" s="31">
        <v>0.75</v>
      </c>
      <c r="V185" s="23">
        <f t="shared" si="22"/>
        <v>936000</v>
      </c>
      <c r="W185" s="23">
        <f t="shared" si="23"/>
        <v>312000</v>
      </c>
      <c r="X185" s="23">
        <f t="shared" si="25"/>
        <v>351000</v>
      </c>
      <c r="Y185" s="21"/>
      <c r="Z185" s="21"/>
      <c r="AA185" s="23">
        <f t="shared" si="26"/>
        <v>351000</v>
      </c>
      <c r="AB185" s="29">
        <v>3.0000000000000001E-3</v>
      </c>
      <c r="AC185" s="28">
        <f t="shared" si="27"/>
        <v>1053</v>
      </c>
    </row>
    <row r="186" spans="1:29" s="2" customFormat="1" ht="23.25" x14ac:dyDescent="0.2">
      <c r="A186" s="21"/>
      <c r="B186" s="21"/>
      <c r="C186" s="21"/>
      <c r="D186" s="21"/>
      <c r="E186" s="21"/>
      <c r="F186" s="21"/>
      <c r="G186" s="21"/>
      <c r="H186" s="21"/>
      <c r="I186" s="21"/>
      <c r="J186" s="21">
        <v>15.75</v>
      </c>
      <c r="K186" s="21">
        <v>325</v>
      </c>
      <c r="L186" s="23">
        <f t="shared" si="24"/>
        <v>5118.75</v>
      </c>
      <c r="M186" s="21">
        <v>3</v>
      </c>
      <c r="N186" s="21">
        <v>504</v>
      </c>
      <c r="O186" s="21" t="s">
        <v>57</v>
      </c>
      <c r="P186" s="21" t="s">
        <v>71</v>
      </c>
      <c r="Q186" s="21">
        <v>63</v>
      </c>
      <c r="R186" s="21"/>
      <c r="S186" s="21">
        <v>2600</v>
      </c>
      <c r="T186" s="21">
        <v>2</v>
      </c>
      <c r="U186" s="31">
        <v>0.04</v>
      </c>
      <c r="V186" s="23">
        <f t="shared" si="22"/>
        <v>6552</v>
      </c>
      <c r="W186" s="23">
        <f t="shared" si="23"/>
        <v>157248</v>
      </c>
      <c r="X186" s="23">
        <f t="shared" si="25"/>
        <v>162366.75</v>
      </c>
      <c r="Y186" s="21"/>
      <c r="Z186" s="21"/>
      <c r="AA186" s="23">
        <f t="shared" si="26"/>
        <v>162366.75</v>
      </c>
      <c r="AB186" s="29">
        <v>2.0000000000000001E-4</v>
      </c>
      <c r="AC186" s="28">
        <f t="shared" si="27"/>
        <v>32.473350000000003</v>
      </c>
    </row>
    <row r="187" spans="1:29" s="2" customFormat="1" ht="23.25" x14ac:dyDescent="0.2">
      <c r="A187" s="21"/>
      <c r="B187" s="21"/>
      <c r="C187" s="21"/>
      <c r="D187" s="21"/>
      <c r="E187" s="21"/>
      <c r="F187" s="21"/>
      <c r="G187" s="21"/>
      <c r="H187" s="21"/>
      <c r="I187" s="21"/>
      <c r="J187" s="21">
        <v>24.5</v>
      </c>
      <c r="K187" s="21">
        <v>325</v>
      </c>
      <c r="L187" s="23">
        <f t="shared" si="24"/>
        <v>7962.5</v>
      </c>
      <c r="M187" s="21">
        <v>1</v>
      </c>
      <c r="N187" s="21"/>
      <c r="O187" s="21"/>
      <c r="P187" s="21"/>
      <c r="Q187" s="21"/>
      <c r="R187" s="21"/>
      <c r="S187" s="21"/>
      <c r="T187" s="21"/>
      <c r="U187" s="21"/>
      <c r="V187" s="23">
        <f t="shared" si="22"/>
        <v>0</v>
      </c>
      <c r="W187" s="23">
        <f t="shared" si="23"/>
        <v>0</v>
      </c>
      <c r="X187" s="23">
        <f t="shared" si="25"/>
        <v>7962.5</v>
      </c>
      <c r="Y187" s="21"/>
      <c r="Z187" s="21"/>
      <c r="AA187" s="23">
        <f t="shared" si="26"/>
        <v>7962.5</v>
      </c>
      <c r="AB187" s="21"/>
      <c r="AC187" s="28">
        <f t="shared" si="27"/>
        <v>0</v>
      </c>
    </row>
    <row r="188" spans="1:29" s="2" customFormat="1" ht="23.25" x14ac:dyDescent="0.2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3">
        <f t="shared" si="24"/>
        <v>0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3">
        <f t="shared" si="22"/>
        <v>0</v>
      </c>
      <c r="W188" s="23">
        <f t="shared" si="23"/>
        <v>0</v>
      </c>
      <c r="X188" s="23">
        <f t="shared" si="25"/>
        <v>0</v>
      </c>
      <c r="Y188" s="21"/>
      <c r="Z188" s="21"/>
      <c r="AA188" s="23">
        <f t="shared" si="26"/>
        <v>0</v>
      </c>
      <c r="AB188" s="21"/>
      <c r="AC188" s="28">
        <f>SUM(AC183:AC187)</f>
        <v>1179.2383500000001</v>
      </c>
    </row>
    <row r="189" spans="1:29" s="2" customFormat="1" ht="23.25" x14ac:dyDescent="0.2">
      <c r="A189" s="100" t="s">
        <v>145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</row>
    <row r="190" spans="1:29" s="2" customFormat="1" ht="23.25" x14ac:dyDescent="0.2">
      <c r="A190" s="21">
        <v>9</v>
      </c>
      <c r="B190" s="21" t="s">
        <v>146</v>
      </c>
      <c r="C190" s="21">
        <v>634</v>
      </c>
      <c r="D190" s="21">
        <v>1377</v>
      </c>
      <c r="E190" s="21" t="s">
        <v>126</v>
      </c>
      <c r="F190" s="21">
        <v>2</v>
      </c>
      <c r="G190" s="21">
        <v>0</v>
      </c>
      <c r="H190" s="21">
        <v>2</v>
      </c>
      <c r="I190" s="21">
        <v>8</v>
      </c>
      <c r="J190" s="15">
        <f>(G190*400)+(H190*100)+I190</f>
        <v>208</v>
      </c>
      <c r="K190" s="21">
        <v>750</v>
      </c>
      <c r="L190" s="23">
        <f t="shared" si="24"/>
        <v>156000</v>
      </c>
      <c r="M190" s="21">
        <v>1</v>
      </c>
      <c r="N190" s="21"/>
      <c r="O190" s="21"/>
      <c r="P190" s="21"/>
      <c r="Q190" s="21"/>
      <c r="R190" s="21"/>
      <c r="S190" s="21"/>
      <c r="T190" s="21"/>
      <c r="U190" s="21"/>
      <c r="V190" s="23">
        <f t="shared" si="22"/>
        <v>0</v>
      </c>
      <c r="W190" s="23">
        <f t="shared" si="23"/>
        <v>0</v>
      </c>
      <c r="X190" s="23">
        <f t="shared" si="25"/>
        <v>156000</v>
      </c>
      <c r="Y190" s="21"/>
      <c r="Z190" s="21"/>
      <c r="AA190" s="23">
        <f t="shared" si="26"/>
        <v>156000</v>
      </c>
      <c r="AB190" s="21"/>
      <c r="AC190" s="28">
        <f t="shared" si="27"/>
        <v>0</v>
      </c>
    </row>
    <row r="191" spans="1:29" s="2" customFormat="1" ht="23.25" x14ac:dyDescent="0.2">
      <c r="A191" s="21"/>
      <c r="B191" s="21"/>
      <c r="C191" s="21"/>
      <c r="D191" s="21"/>
      <c r="E191" s="21"/>
      <c r="F191" s="21"/>
      <c r="G191" s="21"/>
      <c r="H191" s="21"/>
      <c r="I191" s="21"/>
      <c r="J191" s="21">
        <v>42.5</v>
      </c>
      <c r="K191" s="21">
        <v>750</v>
      </c>
      <c r="L191" s="23">
        <f t="shared" si="24"/>
        <v>31875</v>
      </c>
      <c r="M191" s="21">
        <v>2</v>
      </c>
      <c r="N191" s="21">
        <v>100</v>
      </c>
      <c r="O191" s="21" t="s">
        <v>57</v>
      </c>
      <c r="P191" s="21" t="s">
        <v>58</v>
      </c>
      <c r="Q191" s="21">
        <v>170</v>
      </c>
      <c r="R191" s="21"/>
      <c r="S191" s="21">
        <v>6900</v>
      </c>
      <c r="T191" s="21">
        <v>30</v>
      </c>
      <c r="U191" s="31">
        <v>0.85</v>
      </c>
      <c r="V191" s="23">
        <f t="shared" si="22"/>
        <v>997050</v>
      </c>
      <c r="W191" s="23">
        <f t="shared" si="23"/>
        <v>175950</v>
      </c>
      <c r="X191" s="23">
        <f t="shared" si="25"/>
        <v>207825</v>
      </c>
      <c r="Y191" s="21"/>
      <c r="Z191" s="21"/>
      <c r="AA191" s="23">
        <f t="shared" si="26"/>
        <v>207825</v>
      </c>
      <c r="AB191" s="29">
        <v>2.0000000000000001E-4</v>
      </c>
      <c r="AC191" s="28">
        <f t="shared" si="27"/>
        <v>41.565000000000005</v>
      </c>
    </row>
    <row r="192" spans="1:29" s="2" customFormat="1" ht="23.25" x14ac:dyDescent="0.2">
      <c r="A192" s="21"/>
      <c r="B192" s="21"/>
      <c r="C192" s="21"/>
      <c r="D192" s="21"/>
      <c r="E192" s="21"/>
      <c r="F192" s="21"/>
      <c r="G192" s="21"/>
      <c r="H192" s="21"/>
      <c r="I192" s="21"/>
      <c r="J192" s="21">
        <v>42.5</v>
      </c>
      <c r="K192" s="21">
        <v>750</v>
      </c>
      <c r="L192" s="23">
        <f t="shared" si="24"/>
        <v>31875</v>
      </c>
      <c r="M192" s="21">
        <v>2</v>
      </c>
      <c r="N192" s="21">
        <v>100</v>
      </c>
      <c r="O192" s="21" t="s">
        <v>57</v>
      </c>
      <c r="P192" s="21" t="s">
        <v>71</v>
      </c>
      <c r="Q192" s="21">
        <v>170</v>
      </c>
      <c r="R192" s="21"/>
      <c r="S192" s="21">
        <v>6900</v>
      </c>
      <c r="T192" s="21">
        <v>20</v>
      </c>
      <c r="U192" s="31">
        <v>0.75</v>
      </c>
      <c r="V192" s="23">
        <f t="shared" si="22"/>
        <v>879750</v>
      </c>
      <c r="W192" s="23">
        <f t="shared" si="23"/>
        <v>293250</v>
      </c>
      <c r="X192" s="23">
        <f t="shared" si="25"/>
        <v>325125</v>
      </c>
      <c r="Y192" s="21"/>
      <c r="Z192" s="21"/>
      <c r="AA192" s="23">
        <f t="shared" si="26"/>
        <v>325125</v>
      </c>
      <c r="AB192" s="29">
        <v>3.0000000000000001E-3</v>
      </c>
      <c r="AC192" s="28">
        <f t="shared" si="27"/>
        <v>975.375</v>
      </c>
    </row>
    <row r="193" spans="1:29" s="2" customFormat="1" ht="23.25" x14ac:dyDescent="0.2">
      <c r="A193" s="21"/>
      <c r="B193" s="21"/>
      <c r="C193" s="21"/>
      <c r="D193" s="21"/>
      <c r="E193" s="21"/>
      <c r="F193" s="21"/>
      <c r="G193" s="21"/>
      <c r="H193" s="21"/>
      <c r="I193" s="21"/>
      <c r="J193" s="21">
        <v>14.0625</v>
      </c>
      <c r="K193" s="21">
        <v>750</v>
      </c>
      <c r="L193" s="23">
        <f t="shared" si="24"/>
        <v>10546.875</v>
      </c>
      <c r="M193" s="21">
        <v>3</v>
      </c>
      <c r="N193" s="21">
        <v>504</v>
      </c>
      <c r="O193" s="21" t="s">
        <v>57</v>
      </c>
      <c r="P193" s="21" t="s">
        <v>93</v>
      </c>
      <c r="Q193" s="21">
        <v>56.25</v>
      </c>
      <c r="R193" s="21"/>
      <c r="S193" s="21">
        <v>2600</v>
      </c>
      <c r="T193" s="21">
        <v>10</v>
      </c>
      <c r="U193" s="31">
        <v>0.3</v>
      </c>
      <c r="V193" s="23">
        <f t="shared" si="22"/>
        <v>43875</v>
      </c>
      <c r="W193" s="23">
        <f t="shared" si="23"/>
        <v>102375</v>
      </c>
      <c r="X193" s="23">
        <f t="shared" si="25"/>
        <v>112921.875</v>
      </c>
      <c r="Y193" s="21"/>
      <c r="Z193" s="21"/>
      <c r="AA193" s="23">
        <f t="shared" si="26"/>
        <v>112921.875</v>
      </c>
      <c r="AB193" s="29">
        <v>3.0000000000000001E-3</v>
      </c>
      <c r="AC193" s="28">
        <f t="shared" si="27"/>
        <v>338.765625</v>
      </c>
    </row>
    <row r="194" spans="1:29" s="2" customFormat="1" ht="23.25" x14ac:dyDescent="0.2">
      <c r="A194" s="21"/>
      <c r="B194" s="21"/>
      <c r="C194" s="21"/>
      <c r="D194" s="21"/>
      <c r="E194" s="21"/>
      <c r="F194" s="21"/>
      <c r="G194" s="21"/>
      <c r="H194" s="21"/>
      <c r="I194" s="21"/>
      <c r="J194" s="21">
        <v>14.0625</v>
      </c>
      <c r="K194" s="21">
        <v>750</v>
      </c>
      <c r="L194" s="23">
        <f t="shared" si="24"/>
        <v>10546.875</v>
      </c>
      <c r="M194" s="21">
        <v>3</v>
      </c>
      <c r="N194" s="21">
        <v>504</v>
      </c>
      <c r="O194" s="21" t="s">
        <v>57</v>
      </c>
      <c r="P194" s="21" t="s">
        <v>88</v>
      </c>
      <c r="Q194" s="21">
        <v>56.25</v>
      </c>
      <c r="R194" s="21"/>
      <c r="S194" s="21">
        <v>2600</v>
      </c>
      <c r="T194" s="21">
        <v>10</v>
      </c>
      <c r="U194" s="31">
        <v>0.3</v>
      </c>
      <c r="V194" s="23">
        <f t="shared" si="22"/>
        <v>43875</v>
      </c>
      <c r="W194" s="23">
        <f t="shared" si="23"/>
        <v>102375</v>
      </c>
      <c r="X194" s="23">
        <f t="shared" si="25"/>
        <v>112921.875</v>
      </c>
      <c r="Y194" s="21"/>
      <c r="Z194" s="21"/>
      <c r="AA194" s="23">
        <f t="shared" si="26"/>
        <v>112921.875</v>
      </c>
      <c r="AB194" s="29">
        <v>2.0000000000000001E-4</v>
      </c>
      <c r="AC194" s="28">
        <f t="shared" si="27"/>
        <v>22.584375000000001</v>
      </c>
    </row>
    <row r="195" spans="1:29" s="2" customFormat="1" ht="23.25" x14ac:dyDescent="0.2">
      <c r="A195" s="21"/>
      <c r="B195" s="21"/>
      <c r="C195" s="21"/>
      <c r="D195" s="21"/>
      <c r="E195" s="21"/>
      <c r="F195" s="21"/>
      <c r="G195" s="21"/>
      <c r="H195" s="21"/>
      <c r="I195" s="21"/>
      <c r="J195" s="21">
        <v>94.875</v>
      </c>
      <c r="K195" s="21">
        <v>750</v>
      </c>
      <c r="L195" s="23">
        <f t="shared" si="24"/>
        <v>71156.25</v>
      </c>
      <c r="M195" s="21">
        <v>1</v>
      </c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3">
        <f t="shared" si="25"/>
        <v>71156.25</v>
      </c>
      <c r="Y195" s="21"/>
      <c r="Z195" s="21"/>
      <c r="AA195" s="23">
        <f t="shared" si="26"/>
        <v>71156.25</v>
      </c>
      <c r="AB195" s="21"/>
      <c r="AC195" s="28">
        <f t="shared" si="27"/>
        <v>0</v>
      </c>
    </row>
    <row r="196" spans="1:29" s="2" customFormat="1" ht="23.25" x14ac:dyDescent="0.2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32">
        <f>SUM(AC191:AC195)</f>
        <v>1378.29</v>
      </c>
    </row>
    <row r="197" spans="1:29" s="2" customFormat="1" ht="23.25" x14ac:dyDescent="0.2">
      <c r="A197" s="97" t="s">
        <v>147</v>
      </c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9"/>
    </row>
    <row r="198" spans="1:29" s="2" customFormat="1" ht="23.25" x14ac:dyDescent="0.2">
      <c r="A198" s="21">
        <v>10</v>
      </c>
      <c r="B198" s="21" t="s">
        <v>148</v>
      </c>
      <c r="C198" s="21">
        <v>648</v>
      </c>
      <c r="D198" s="21">
        <v>1273</v>
      </c>
      <c r="E198" s="21" t="s">
        <v>126</v>
      </c>
      <c r="F198" s="21">
        <v>2</v>
      </c>
      <c r="G198" s="21">
        <v>2</v>
      </c>
      <c r="H198" s="21">
        <v>0</v>
      </c>
      <c r="I198" s="21">
        <v>84</v>
      </c>
      <c r="J198" s="15">
        <f>(G198*400)+(H198*100)+I198</f>
        <v>884</v>
      </c>
      <c r="K198" s="21">
        <v>250</v>
      </c>
      <c r="L198" s="23">
        <f t="shared" ref="L198:L204" si="28">J198*K198</f>
        <v>221000</v>
      </c>
      <c r="M198" s="21">
        <v>1</v>
      </c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 s="2" customFormat="1" ht="23.25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>
        <v>36</v>
      </c>
      <c r="K199" s="21">
        <v>250</v>
      </c>
      <c r="L199" s="23">
        <f t="shared" si="28"/>
        <v>9000</v>
      </c>
      <c r="M199" s="21">
        <v>2</v>
      </c>
      <c r="N199" s="21">
        <v>100</v>
      </c>
      <c r="O199" s="21" t="s">
        <v>57</v>
      </c>
      <c r="P199" s="21" t="s">
        <v>58</v>
      </c>
      <c r="Q199" s="21">
        <v>144</v>
      </c>
      <c r="R199" s="21"/>
      <c r="S199" s="21">
        <v>6900</v>
      </c>
      <c r="T199" s="21">
        <v>20</v>
      </c>
      <c r="U199" s="31">
        <v>0.75</v>
      </c>
      <c r="V199" s="23">
        <f t="shared" ref="V199:V203" si="29">Q199*S199*U199</f>
        <v>745200</v>
      </c>
      <c r="W199" s="23">
        <f t="shared" ref="W199:W203" si="30">Q199*S199-V199</f>
        <v>248400</v>
      </c>
      <c r="X199" s="23">
        <f t="shared" ref="X199:X204" si="31">L199+W199</f>
        <v>257400</v>
      </c>
      <c r="Y199" s="21"/>
      <c r="Z199" s="21"/>
      <c r="AA199" s="23">
        <f t="shared" ref="AA199:AA204" si="32">X199-Z199</f>
        <v>257400</v>
      </c>
      <c r="AB199" s="29">
        <v>2.0000000000000001E-4</v>
      </c>
      <c r="AC199" s="28">
        <f t="shared" ref="AC199:AC204" si="33">AA199*AB199</f>
        <v>51.480000000000004</v>
      </c>
    </row>
    <row r="200" spans="1:29" s="2" customFormat="1" ht="23.25" x14ac:dyDescent="0.2">
      <c r="A200" s="90" t="s">
        <v>150</v>
      </c>
      <c r="B200" s="91"/>
      <c r="C200" s="91"/>
      <c r="D200" s="91"/>
      <c r="E200" s="91"/>
      <c r="F200" s="91"/>
      <c r="G200" s="91"/>
      <c r="H200" s="91"/>
      <c r="I200" s="92"/>
      <c r="J200" s="21">
        <v>15</v>
      </c>
      <c r="K200" s="21">
        <v>250</v>
      </c>
      <c r="L200" s="23">
        <f t="shared" si="28"/>
        <v>3750</v>
      </c>
      <c r="M200" s="21">
        <v>2</v>
      </c>
      <c r="N200" s="21">
        <v>100</v>
      </c>
      <c r="O200" s="21" t="s">
        <v>57</v>
      </c>
      <c r="P200" s="21" t="s">
        <v>58</v>
      </c>
      <c r="Q200" s="21">
        <v>60</v>
      </c>
      <c r="R200" s="21"/>
      <c r="S200" s="21">
        <v>6900</v>
      </c>
      <c r="T200" s="21">
        <v>20</v>
      </c>
      <c r="U200" s="31">
        <v>0.75</v>
      </c>
      <c r="V200" s="23">
        <f t="shared" si="29"/>
        <v>310500</v>
      </c>
      <c r="W200" s="23">
        <f t="shared" si="30"/>
        <v>103500</v>
      </c>
      <c r="X200" s="23">
        <f t="shared" si="31"/>
        <v>107250</v>
      </c>
      <c r="Y200" s="21"/>
      <c r="Z200" s="21"/>
      <c r="AA200" s="23">
        <f t="shared" si="32"/>
        <v>107250</v>
      </c>
      <c r="AB200" s="29">
        <v>2.0000000000000001E-4</v>
      </c>
      <c r="AC200" s="28">
        <f t="shared" si="33"/>
        <v>21.45</v>
      </c>
    </row>
    <row r="201" spans="1:29" s="2" customFormat="1" ht="23.25" x14ac:dyDescent="0.2">
      <c r="A201" s="21"/>
      <c r="B201" s="21"/>
      <c r="C201" s="21"/>
      <c r="D201" s="21"/>
      <c r="E201" s="21"/>
      <c r="F201" s="21"/>
      <c r="G201" s="21"/>
      <c r="H201" s="21"/>
      <c r="I201" s="21"/>
      <c r="J201" s="21">
        <v>15</v>
      </c>
      <c r="K201" s="21">
        <v>250</v>
      </c>
      <c r="L201" s="23">
        <f t="shared" si="28"/>
        <v>3750</v>
      </c>
      <c r="M201" s="21">
        <v>3</v>
      </c>
      <c r="N201" s="21">
        <v>504</v>
      </c>
      <c r="O201" s="21" t="s">
        <v>57</v>
      </c>
      <c r="P201" s="21" t="s">
        <v>71</v>
      </c>
      <c r="Q201" s="21">
        <v>60</v>
      </c>
      <c r="R201" s="21"/>
      <c r="S201" s="21">
        <v>2600</v>
      </c>
      <c r="T201" s="21">
        <v>10</v>
      </c>
      <c r="U201" s="31">
        <v>0.3</v>
      </c>
      <c r="V201" s="23">
        <f t="shared" si="29"/>
        <v>46800</v>
      </c>
      <c r="W201" s="23">
        <f t="shared" si="30"/>
        <v>109200</v>
      </c>
      <c r="X201" s="23">
        <f t="shared" si="31"/>
        <v>112950</v>
      </c>
      <c r="Y201" s="21"/>
      <c r="Z201" s="21"/>
      <c r="AA201" s="23">
        <f t="shared" si="32"/>
        <v>112950</v>
      </c>
      <c r="AB201" s="29">
        <v>3.0000000000000001E-3</v>
      </c>
      <c r="AC201" s="28">
        <f t="shared" si="33"/>
        <v>338.85</v>
      </c>
    </row>
    <row r="202" spans="1:29" s="2" customFormat="1" ht="23.25" x14ac:dyDescent="0.2">
      <c r="A202" s="90" t="s">
        <v>151</v>
      </c>
      <c r="B202" s="91"/>
      <c r="C202" s="91"/>
      <c r="D202" s="91"/>
      <c r="E202" s="91"/>
      <c r="F202" s="91"/>
      <c r="G202" s="91"/>
      <c r="H202" s="91"/>
      <c r="I202" s="92"/>
      <c r="J202" s="21">
        <v>70</v>
      </c>
      <c r="K202" s="21">
        <v>250</v>
      </c>
      <c r="L202" s="23">
        <f t="shared" si="28"/>
        <v>17500</v>
      </c>
      <c r="M202" s="21">
        <v>3</v>
      </c>
      <c r="N202" s="21">
        <v>504</v>
      </c>
      <c r="O202" s="21" t="s">
        <v>57</v>
      </c>
      <c r="P202" s="21" t="s">
        <v>93</v>
      </c>
      <c r="Q202" s="21">
        <v>280</v>
      </c>
      <c r="R202" s="21"/>
      <c r="S202" s="21">
        <v>2600</v>
      </c>
      <c r="T202" s="21">
        <v>20</v>
      </c>
      <c r="U202" s="31">
        <v>0.75</v>
      </c>
      <c r="V202" s="23">
        <f t="shared" si="29"/>
        <v>546000</v>
      </c>
      <c r="W202" s="23">
        <f t="shared" si="30"/>
        <v>182000</v>
      </c>
      <c r="X202" s="23">
        <f t="shared" si="31"/>
        <v>199500</v>
      </c>
      <c r="Y202" s="21"/>
      <c r="Z202" s="21"/>
      <c r="AA202" s="23">
        <f t="shared" si="32"/>
        <v>199500</v>
      </c>
      <c r="AB202" s="29">
        <v>3.0000000000000001E-3</v>
      </c>
      <c r="AC202" s="28">
        <f t="shared" si="33"/>
        <v>598.5</v>
      </c>
    </row>
    <row r="203" spans="1:29" s="2" customFormat="1" ht="23.25" x14ac:dyDescent="0.2">
      <c r="A203" s="21"/>
      <c r="B203" s="21"/>
      <c r="C203" s="21"/>
      <c r="D203" s="21"/>
      <c r="E203" s="21"/>
      <c r="F203" s="21"/>
      <c r="G203" s="21"/>
      <c r="H203" s="21"/>
      <c r="I203" s="21"/>
      <c r="J203" s="21">
        <v>106.875</v>
      </c>
      <c r="K203" s="21">
        <v>250</v>
      </c>
      <c r="L203" s="23">
        <f t="shared" si="28"/>
        <v>26718.75</v>
      </c>
      <c r="M203" s="21">
        <v>3</v>
      </c>
      <c r="N203" s="21">
        <v>504</v>
      </c>
      <c r="O203" s="21" t="s">
        <v>57</v>
      </c>
      <c r="P203" s="21" t="s">
        <v>149</v>
      </c>
      <c r="Q203" s="21">
        <v>427.5</v>
      </c>
      <c r="R203" s="21"/>
      <c r="S203" s="21">
        <v>2600</v>
      </c>
      <c r="T203" s="21">
        <v>5</v>
      </c>
      <c r="U203" s="31">
        <v>0.1</v>
      </c>
      <c r="V203" s="23">
        <f t="shared" si="29"/>
        <v>111150</v>
      </c>
      <c r="W203" s="23">
        <f t="shared" si="30"/>
        <v>1000350</v>
      </c>
      <c r="X203" s="23">
        <f t="shared" si="31"/>
        <v>1027068.75</v>
      </c>
      <c r="Y203" s="21"/>
      <c r="Z203" s="21"/>
      <c r="AA203" s="23">
        <f t="shared" si="32"/>
        <v>1027068.75</v>
      </c>
      <c r="AB203" s="29">
        <v>3.0000000000000001E-3</v>
      </c>
      <c r="AC203" s="28">
        <f t="shared" si="33"/>
        <v>3081.2062500000002</v>
      </c>
    </row>
    <row r="204" spans="1:29" s="2" customFormat="1" ht="23.25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>
        <v>656.125</v>
      </c>
      <c r="K204" s="21">
        <v>250</v>
      </c>
      <c r="L204" s="23">
        <f t="shared" si="28"/>
        <v>164031.25</v>
      </c>
      <c r="M204" s="21">
        <v>1</v>
      </c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3">
        <f t="shared" si="31"/>
        <v>164031.25</v>
      </c>
      <c r="Y204" s="21"/>
      <c r="Z204" s="21"/>
      <c r="AA204" s="23">
        <f t="shared" si="32"/>
        <v>164031.25</v>
      </c>
      <c r="AB204" s="21"/>
      <c r="AC204" s="28">
        <f t="shared" si="33"/>
        <v>0</v>
      </c>
    </row>
    <row r="205" spans="1:29" s="2" customFormat="1" ht="23.25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32">
        <f>SUM(AC199:AC204)</f>
        <v>4091.4862499999999</v>
      </c>
    </row>
    <row r="206" spans="1:29" s="2" customFormat="1" ht="23.25" x14ac:dyDescent="0.2">
      <c r="A206" s="97" t="s">
        <v>152</v>
      </c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9"/>
    </row>
    <row r="207" spans="1:29" s="2" customFormat="1" ht="23.25" x14ac:dyDescent="0.2">
      <c r="A207" s="21">
        <v>11</v>
      </c>
      <c r="B207" s="21" t="s">
        <v>153</v>
      </c>
      <c r="C207" s="21">
        <v>917</v>
      </c>
      <c r="D207" s="21">
        <v>1321</v>
      </c>
      <c r="E207" s="21" t="s">
        <v>126</v>
      </c>
      <c r="F207" s="21">
        <v>2</v>
      </c>
      <c r="G207" s="21">
        <v>1</v>
      </c>
      <c r="H207" s="21">
        <v>1</v>
      </c>
      <c r="I207" s="21">
        <v>76</v>
      </c>
      <c r="J207" s="15">
        <f>(G207*400)+(H207*100)+I207</f>
        <v>576</v>
      </c>
      <c r="K207" s="21">
        <v>325</v>
      </c>
      <c r="L207" s="23">
        <f t="shared" ref="L207:L210" si="34">J207*K207</f>
        <v>187200</v>
      </c>
      <c r="M207" s="21">
        <v>1</v>
      </c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1:29" s="2" customFormat="1" ht="23.25" x14ac:dyDescent="0.2">
      <c r="A208" s="21"/>
      <c r="B208" s="21"/>
      <c r="C208" s="21"/>
      <c r="D208" s="21"/>
      <c r="E208" s="21"/>
      <c r="F208" s="21"/>
      <c r="G208" s="21"/>
      <c r="H208" s="21"/>
      <c r="I208" s="21"/>
      <c r="J208" s="21">
        <v>85</v>
      </c>
      <c r="K208" s="21">
        <v>325</v>
      </c>
      <c r="L208" s="23">
        <f t="shared" si="34"/>
        <v>27625</v>
      </c>
      <c r="M208" s="21">
        <v>2</v>
      </c>
      <c r="N208" s="21">
        <v>100</v>
      </c>
      <c r="O208" s="21" t="s">
        <v>57</v>
      </c>
      <c r="P208" s="21" t="s">
        <v>58</v>
      </c>
      <c r="Q208" s="21">
        <v>340</v>
      </c>
      <c r="R208" s="21"/>
      <c r="S208" s="21">
        <v>6900</v>
      </c>
      <c r="T208" s="21">
        <v>6</v>
      </c>
      <c r="U208" s="31">
        <v>0.14000000000000001</v>
      </c>
      <c r="V208" s="23">
        <f t="shared" ref="V208:V209" si="35">Q208*S208*U208</f>
        <v>328440.00000000006</v>
      </c>
      <c r="W208" s="23">
        <f t="shared" ref="W208:W209" si="36">Q208*S208-V208</f>
        <v>2017560</v>
      </c>
      <c r="X208" s="23">
        <f t="shared" ref="X208:X210" si="37">L208+W208</f>
        <v>2045185</v>
      </c>
      <c r="Y208" s="21"/>
      <c r="Z208" s="21"/>
      <c r="AA208" s="23">
        <f t="shared" ref="AA208:AA210" si="38">X208-Z208</f>
        <v>2045185</v>
      </c>
      <c r="AB208" s="29">
        <v>2.0000000000000001E-4</v>
      </c>
      <c r="AC208" s="28">
        <f t="shared" ref="AC208:AC210" si="39">AA208*AB208</f>
        <v>409.03700000000003</v>
      </c>
    </row>
    <row r="209" spans="1:29" s="2" customFormat="1" ht="23.25" x14ac:dyDescent="0.2">
      <c r="A209" s="21"/>
      <c r="B209" s="21"/>
      <c r="C209" s="21"/>
      <c r="D209" s="21"/>
      <c r="E209" s="21"/>
      <c r="F209" s="21"/>
      <c r="G209" s="21"/>
      <c r="H209" s="21"/>
      <c r="I209" s="21"/>
      <c r="J209" s="21">
        <v>152.47</v>
      </c>
      <c r="K209" s="21">
        <v>325</v>
      </c>
      <c r="L209" s="23">
        <f t="shared" si="34"/>
        <v>49552.75</v>
      </c>
      <c r="M209" s="21">
        <v>3</v>
      </c>
      <c r="N209" s="21">
        <v>504</v>
      </c>
      <c r="O209" s="21" t="s">
        <v>57</v>
      </c>
      <c r="P209" s="21" t="s">
        <v>93</v>
      </c>
      <c r="Q209" s="21">
        <v>609.88</v>
      </c>
      <c r="R209" s="21"/>
      <c r="S209" s="21">
        <v>2600</v>
      </c>
      <c r="T209" s="21">
        <v>22</v>
      </c>
      <c r="U209" s="31">
        <v>0.85</v>
      </c>
      <c r="V209" s="23">
        <f t="shared" si="35"/>
        <v>1347834.8</v>
      </c>
      <c r="W209" s="23">
        <f t="shared" si="36"/>
        <v>237853.19999999995</v>
      </c>
      <c r="X209" s="23">
        <f t="shared" si="37"/>
        <v>287405.94999999995</v>
      </c>
      <c r="Y209" s="21"/>
      <c r="Z209" s="21"/>
      <c r="AA209" s="23">
        <f t="shared" si="38"/>
        <v>287405.94999999995</v>
      </c>
      <c r="AB209" s="29">
        <v>3.0000000000000001E-3</v>
      </c>
      <c r="AC209" s="28">
        <f t="shared" si="39"/>
        <v>862.21784999999988</v>
      </c>
    </row>
    <row r="210" spans="1:29" s="2" customFormat="1" ht="23.25" x14ac:dyDescent="0.2">
      <c r="A210" s="21"/>
      <c r="B210" s="21"/>
      <c r="C210" s="21"/>
      <c r="D210" s="21"/>
      <c r="E210" s="21"/>
      <c r="F210" s="21"/>
      <c r="G210" s="21"/>
      <c r="H210" s="21"/>
      <c r="I210" s="21"/>
      <c r="J210" s="21">
        <v>338.53</v>
      </c>
      <c r="K210" s="21">
        <v>325</v>
      </c>
      <c r="L210" s="23">
        <f t="shared" si="34"/>
        <v>110022.24999999999</v>
      </c>
      <c r="M210" s="21">
        <v>1</v>
      </c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3">
        <f t="shared" si="37"/>
        <v>110022.24999999999</v>
      </c>
      <c r="Y210" s="21"/>
      <c r="Z210" s="21"/>
      <c r="AA210" s="23">
        <f t="shared" si="38"/>
        <v>110022.24999999999</v>
      </c>
      <c r="AB210" s="21"/>
      <c r="AC210" s="28">
        <f t="shared" si="39"/>
        <v>0</v>
      </c>
    </row>
    <row r="211" spans="1:29" s="2" customFormat="1" ht="23.25" x14ac:dyDescent="0.2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32">
        <f>SUM(AC208:AC210)</f>
        <v>1271.2548499999998</v>
      </c>
    </row>
    <row r="212" spans="1:29" s="2" customFormat="1" ht="23.25" x14ac:dyDescent="0.2">
      <c r="A212" s="97" t="s">
        <v>154</v>
      </c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9"/>
    </row>
    <row r="213" spans="1:29" s="2" customFormat="1" ht="23.25" x14ac:dyDescent="0.2">
      <c r="A213" s="21">
        <v>12</v>
      </c>
      <c r="B213" s="21" t="s">
        <v>155</v>
      </c>
      <c r="C213" s="21">
        <v>741</v>
      </c>
      <c r="D213" s="21">
        <v>920</v>
      </c>
      <c r="E213" s="21" t="s">
        <v>126</v>
      </c>
      <c r="F213" s="21">
        <v>2</v>
      </c>
      <c r="G213" s="21">
        <v>7</v>
      </c>
      <c r="H213" s="21">
        <v>2</v>
      </c>
      <c r="I213" s="21">
        <v>80</v>
      </c>
      <c r="J213" s="15">
        <f>(G213*400)+(H213*100)+I213</f>
        <v>3080</v>
      </c>
      <c r="K213" s="21">
        <v>250</v>
      </c>
      <c r="L213" s="23">
        <f t="shared" ref="L213:L215" si="40">J213*K213</f>
        <v>770000</v>
      </c>
      <c r="M213" s="21">
        <v>1</v>
      </c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s="2" customFormat="1" ht="23.25" x14ac:dyDescent="0.2">
      <c r="A214" s="21"/>
      <c r="B214" s="21"/>
      <c r="C214" s="21"/>
      <c r="D214" s="21"/>
      <c r="E214" s="21"/>
      <c r="F214" s="21"/>
      <c r="G214" s="21"/>
      <c r="H214" s="21"/>
      <c r="I214" s="21"/>
      <c r="J214" s="21">
        <v>73.5</v>
      </c>
      <c r="K214" s="21">
        <v>250</v>
      </c>
      <c r="L214" s="23">
        <f t="shared" si="40"/>
        <v>18375</v>
      </c>
      <c r="M214" s="21">
        <v>2</v>
      </c>
      <c r="N214" s="21">
        <v>100</v>
      </c>
      <c r="O214" s="21" t="s">
        <v>89</v>
      </c>
      <c r="P214" s="21" t="s">
        <v>58</v>
      </c>
      <c r="Q214" s="21">
        <v>294</v>
      </c>
      <c r="R214" s="21"/>
      <c r="S214" s="21">
        <v>6900</v>
      </c>
      <c r="T214" s="21">
        <v>60</v>
      </c>
      <c r="U214" s="31">
        <v>0.93</v>
      </c>
      <c r="V214" s="23">
        <f t="shared" ref="V214:V215" si="41">Q214*S214*U214</f>
        <v>1886598</v>
      </c>
      <c r="W214" s="23">
        <f t="shared" ref="W214:W215" si="42">Q214*S214-V214</f>
        <v>142002</v>
      </c>
      <c r="X214" s="23">
        <f t="shared" ref="X214:X216" si="43">L214+W214</f>
        <v>160377</v>
      </c>
      <c r="Y214" s="21"/>
      <c r="Z214" s="21"/>
      <c r="AA214" s="23">
        <f t="shared" ref="AA214:AA216" si="44">X214-Z214</f>
        <v>160377</v>
      </c>
      <c r="AB214" s="29">
        <v>2.0000000000000001E-4</v>
      </c>
      <c r="AC214" s="28">
        <f t="shared" ref="AC214:AC216" si="45">AA214*AB214</f>
        <v>32.075400000000002</v>
      </c>
    </row>
    <row r="215" spans="1:29" s="2" customFormat="1" ht="23.25" x14ac:dyDescent="0.2">
      <c r="A215" s="21"/>
      <c r="B215" s="21"/>
      <c r="C215" s="21"/>
      <c r="D215" s="21"/>
      <c r="E215" s="21"/>
      <c r="F215" s="21"/>
      <c r="G215" s="21"/>
      <c r="H215" s="21"/>
      <c r="I215" s="21"/>
      <c r="J215" s="21">
        <v>31.5</v>
      </c>
      <c r="K215" s="21">
        <v>250</v>
      </c>
      <c r="L215" s="23">
        <f t="shared" si="40"/>
        <v>7875</v>
      </c>
      <c r="M215" s="21">
        <v>3</v>
      </c>
      <c r="N215" s="21">
        <v>504</v>
      </c>
      <c r="O215" s="21" t="s">
        <v>89</v>
      </c>
      <c r="P215" s="21" t="s">
        <v>127</v>
      </c>
      <c r="Q215" s="21">
        <v>126</v>
      </c>
      <c r="R215" s="21"/>
      <c r="S215" s="21">
        <v>2600</v>
      </c>
      <c r="T215" s="21">
        <v>10</v>
      </c>
      <c r="U215" s="31">
        <v>0.4</v>
      </c>
      <c r="V215" s="23">
        <f t="shared" si="41"/>
        <v>131040</v>
      </c>
      <c r="W215" s="23">
        <f t="shared" si="42"/>
        <v>196560</v>
      </c>
      <c r="X215" s="23">
        <f t="shared" si="43"/>
        <v>204435</v>
      </c>
      <c r="Y215" s="21"/>
      <c r="Z215" s="21"/>
      <c r="AA215" s="23">
        <f t="shared" si="44"/>
        <v>204435</v>
      </c>
      <c r="AB215" s="29">
        <v>3.0000000000000001E-3</v>
      </c>
      <c r="AC215" s="28">
        <f t="shared" si="45"/>
        <v>613.30500000000006</v>
      </c>
    </row>
    <row r="216" spans="1:29" s="2" customFormat="1" ht="23.25" x14ac:dyDescent="0.2">
      <c r="A216" s="21"/>
      <c r="B216" s="21"/>
      <c r="C216" s="21"/>
      <c r="D216" s="21"/>
      <c r="E216" s="21"/>
      <c r="F216" s="21"/>
      <c r="G216" s="21"/>
      <c r="H216" s="21"/>
      <c r="I216" s="21"/>
      <c r="J216" s="21">
        <v>2975</v>
      </c>
      <c r="K216" s="21">
        <v>250</v>
      </c>
      <c r="L216" s="23">
        <f t="shared" ref="L216" si="46">J216*K216</f>
        <v>743750</v>
      </c>
      <c r="M216" s="21">
        <v>1</v>
      </c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3">
        <f t="shared" si="43"/>
        <v>743750</v>
      </c>
      <c r="Y216" s="21"/>
      <c r="Z216" s="21"/>
      <c r="AA216" s="23">
        <f t="shared" si="44"/>
        <v>743750</v>
      </c>
      <c r="AB216" s="21"/>
      <c r="AC216" s="28">
        <f t="shared" si="45"/>
        <v>0</v>
      </c>
    </row>
    <row r="217" spans="1:29" s="2" customFormat="1" ht="23.25" x14ac:dyDescent="0.2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32">
        <f>SUM(AC214:AC216)</f>
        <v>645.38040000000001</v>
      </c>
    </row>
    <row r="218" spans="1:29" s="2" customFormat="1" ht="23.25" x14ac:dyDescent="0.2">
      <c r="A218" s="97" t="s">
        <v>156</v>
      </c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9"/>
    </row>
    <row r="219" spans="1:29" s="2" customFormat="1" ht="23.25" x14ac:dyDescent="0.2">
      <c r="A219" s="21">
        <v>13</v>
      </c>
      <c r="B219" s="21" t="s">
        <v>157</v>
      </c>
      <c r="C219" s="21">
        <v>654</v>
      </c>
      <c r="D219" s="21">
        <v>730</v>
      </c>
      <c r="E219" s="21" t="s">
        <v>126</v>
      </c>
      <c r="F219" s="21">
        <v>2</v>
      </c>
      <c r="G219" s="21">
        <v>2</v>
      </c>
      <c r="H219" s="21">
        <v>2</v>
      </c>
      <c r="I219" s="21">
        <v>72</v>
      </c>
      <c r="J219" s="15">
        <f>(G219*400)+(H219*100)+I219</f>
        <v>1072</v>
      </c>
      <c r="K219" s="21">
        <v>1000</v>
      </c>
      <c r="L219" s="23">
        <f t="shared" ref="L219:L224" si="47">J219*K219</f>
        <v>1072000</v>
      </c>
      <c r="M219" s="21">
        <v>1</v>
      </c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1:29" s="2" customFormat="1" ht="23.25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>
        <v>87.875</v>
      </c>
      <c r="K220" s="21">
        <v>1000</v>
      </c>
      <c r="L220" s="23">
        <f t="shared" si="47"/>
        <v>87875</v>
      </c>
      <c r="M220" s="21">
        <v>2</v>
      </c>
      <c r="N220" s="21">
        <v>100</v>
      </c>
      <c r="O220" s="21" t="s">
        <v>57</v>
      </c>
      <c r="P220" s="21" t="s">
        <v>58</v>
      </c>
      <c r="Q220" s="21">
        <v>351.5</v>
      </c>
      <c r="R220" s="21"/>
      <c r="S220" s="21">
        <v>6900</v>
      </c>
      <c r="T220" s="21">
        <v>60</v>
      </c>
      <c r="U220" s="31">
        <v>0.85</v>
      </c>
      <c r="V220" s="23">
        <f t="shared" ref="V220:V223" si="48">Q220*S220*U220</f>
        <v>2061547.5</v>
      </c>
      <c r="W220" s="23">
        <f t="shared" ref="W220:W223" si="49">Q220*S220-V220</f>
        <v>363802.5</v>
      </c>
      <c r="X220" s="23">
        <f t="shared" ref="X220:X224" si="50">L220+W220</f>
        <v>451677.5</v>
      </c>
      <c r="Y220" s="21"/>
      <c r="Z220" s="21"/>
      <c r="AA220" s="23">
        <f t="shared" ref="AA220:AA224" si="51">X220-Z220</f>
        <v>451677.5</v>
      </c>
      <c r="AB220" s="29">
        <v>2.0000000000000001E-4</v>
      </c>
      <c r="AC220" s="28">
        <f t="shared" ref="AC220:AC224" si="52">AA220*AB220</f>
        <v>90.33550000000001</v>
      </c>
    </row>
    <row r="221" spans="1:29" s="2" customFormat="1" ht="23.25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>
        <v>35.9375</v>
      </c>
      <c r="K221" s="21">
        <v>1000</v>
      </c>
      <c r="L221" s="23">
        <f t="shared" si="47"/>
        <v>35937.5</v>
      </c>
      <c r="M221" s="21">
        <v>3</v>
      </c>
      <c r="N221" s="21">
        <v>504</v>
      </c>
      <c r="O221" s="21" t="s">
        <v>57</v>
      </c>
      <c r="P221" s="21" t="s">
        <v>88</v>
      </c>
      <c r="Q221" s="21">
        <v>143.75</v>
      </c>
      <c r="R221" s="21"/>
      <c r="S221" s="21">
        <v>2600</v>
      </c>
      <c r="T221" s="21">
        <v>10</v>
      </c>
      <c r="U221" s="31">
        <v>0.3</v>
      </c>
      <c r="V221" s="23">
        <f t="shared" si="48"/>
        <v>112125</v>
      </c>
      <c r="W221" s="23">
        <f t="shared" si="49"/>
        <v>261625</v>
      </c>
      <c r="X221" s="23">
        <f t="shared" si="50"/>
        <v>297562.5</v>
      </c>
      <c r="Y221" s="21"/>
      <c r="Z221" s="21"/>
      <c r="AA221" s="23">
        <f t="shared" si="51"/>
        <v>297562.5</v>
      </c>
      <c r="AB221" s="29">
        <v>2.0000000000000001E-4</v>
      </c>
      <c r="AC221" s="28">
        <f t="shared" si="52"/>
        <v>59.512500000000003</v>
      </c>
    </row>
    <row r="222" spans="1:29" s="2" customFormat="1" ht="23.25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>
        <v>68.875</v>
      </c>
      <c r="K222" s="21">
        <v>1000</v>
      </c>
      <c r="L222" s="23">
        <f t="shared" si="47"/>
        <v>68875</v>
      </c>
      <c r="M222" s="21">
        <v>3</v>
      </c>
      <c r="N222" s="21">
        <v>504</v>
      </c>
      <c r="O222" s="21" t="s">
        <v>57</v>
      </c>
      <c r="P222" s="21" t="s">
        <v>88</v>
      </c>
      <c r="Q222" s="21">
        <v>143.75</v>
      </c>
      <c r="R222" s="21"/>
      <c r="S222" s="21">
        <v>2600</v>
      </c>
      <c r="T222" s="21">
        <v>10</v>
      </c>
      <c r="U222" s="31">
        <v>0.3</v>
      </c>
      <c r="V222" s="23">
        <f t="shared" si="48"/>
        <v>112125</v>
      </c>
      <c r="W222" s="23">
        <f t="shared" si="49"/>
        <v>261625</v>
      </c>
      <c r="X222" s="23">
        <f t="shared" si="50"/>
        <v>330500</v>
      </c>
      <c r="Y222" s="21"/>
      <c r="Z222" s="21"/>
      <c r="AA222" s="23">
        <f t="shared" si="51"/>
        <v>330500</v>
      </c>
      <c r="AB222" s="29">
        <v>2.0000000000000001E-4</v>
      </c>
      <c r="AC222" s="28">
        <f t="shared" si="52"/>
        <v>66.100000000000009</v>
      </c>
    </row>
    <row r="223" spans="1:29" s="2" customFormat="1" ht="23.25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>
        <v>80.5</v>
      </c>
      <c r="K223" s="21">
        <v>1000</v>
      </c>
      <c r="L223" s="23">
        <f t="shared" si="47"/>
        <v>80500</v>
      </c>
      <c r="M223" s="21">
        <v>3</v>
      </c>
      <c r="N223" s="21">
        <v>504</v>
      </c>
      <c r="O223" s="21" t="s">
        <v>57</v>
      </c>
      <c r="P223" s="21" t="s">
        <v>158</v>
      </c>
      <c r="Q223" s="21">
        <v>322</v>
      </c>
      <c r="R223" s="21"/>
      <c r="S223" s="21">
        <v>2600</v>
      </c>
      <c r="T223" s="21">
        <v>10</v>
      </c>
      <c r="U223" s="31">
        <v>0.3</v>
      </c>
      <c r="V223" s="23">
        <f t="shared" si="48"/>
        <v>251160</v>
      </c>
      <c r="W223" s="23">
        <f t="shared" si="49"/>
        <v>586040</v>
      </c>
      <c r="X223" s="23">
        <f t="shared" si="50"/>
        <v>666540</v>
      </c>
      <c r="Y223" s="21"/>
      <c r="Z223" s="21"/>
      <c r="AA223" s="23">
        <f t="shared" si="51"/>
        <v>666540</v>
      </c>
      <c r="AB223" s="29">
        <v>3.0000000000000001E-3</v>
      </c>
      <c r="AC223" s="28">
        <f t="shared" si="52"/>
        <v>1999.6200000000001</v>
      </c>
    </row>
    <row r="224" spans="1:29" s="2" customFormat="1" ht="23.25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>
        <v>798.81299999999999</v>
      </c>
      <c r="K224" s="21">
        <v>1000</v>
      </c>
      <c r="L224" s="23">
        <f t="shared" si="47"/>
        <v>798813</v>
      </c>
      <c r="M224" s="21">
        <v>1</v>
      </c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3">
        <f t="shared" si="50"/>
        <v>798813</v>
      </c>
      <c r="Y224" s="21"/>
      <c r="Z224" s="21"/>
      <c r="AA224" s="23">
        <f t="shared" si="51"/>
        <v>798813</v>
      </c>
      <c r="AB224" s="21"/>
      <c r="AC224" s="28">
        <f t="shared" si="52"/>
        <v>0</v>
      </c>
    </row>
    <row r="225" spans="1:29" s="2" customFormat="1" ht="50.2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32">
        <f>SUM(AC220:AC224)</f>
        <v>2215.5680000000002</v>
      </c>
    </row>
    <row r="226" spans="1:29" s="2" customFormat="1" ht="23.25" x14ac:dyDescent="0.2">
      <c r="A226" s="97" t="s">
        <v>159</v>
      </c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9"/>
    </row>
    <row r="227" spans="1:29" s="2" customFormat="1" ht="23.25" x14ac:dyDescent="0.2">
      <c r="A227" s="21">
        <v>14</v>
      </c>
      <c r="B227" s="21" t="s">
        <v>160</v>
      </c>
      <c r="C227" s="21">
        <v>928</v>
      </c>
      <c r="D227" s="21">
        <v>1416</v>
      </c>
      <c r="E227" s="21" t="s">
        <v>126</v>
      </c>
      <c r="F227" s="21">
        <v>2</v>
      </c>
      <c r="G227" s="21">
        <v>4</v>
      </c>
      <c r="H227" s="21">
        <v>3</v>
      </c>
      <c r="I227" s="21">
        <v>23</v>
      </c>
      <c r="J227" s="15">
        <f>(G227*400)+(H227*100)+I227</f>
        <v>1923</v>
      </c>
      <c r="K227" s="21">
        <v>250</v>
      </c>
      <c r="L227" s="23">
        <f t="shared" ref="L227:L229" si="53">J227*K227</f>
        <v>480750</v>
      </c>
      <c r="M227" s="21">
        <v>1</v>
      </c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1:29" s="2" customFormat="1" ht="23.25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>
        <v>50.924999999999997</v>
      </c>
      <c r="K228" s="21">
        <v>250</v>
      </c>
      <c r="L228" s="23">
        <f t="shared" si="53"/>
        <v>12731.25</v>
      </c>
      <c r="M228" s="21">
        <v>3</v>
      </c>
      <c r="N228" s="21">
        <v>504</v>
      </c>
      <c r="O228" s="21" t="s">
        <v>57</v>
      </c>
      <c r="P228" s="21" t="s">
        <v>71</v>
      </c>
      <c r="Q228" s="21">
        <v>203.7</v>
      </c>
      <c r="R228" s="21"/>
      <c r="S228" s="21">
        <v>2600</v>
      </c>
      <c r="T228" s="21">
        <v>2</v>
      </c>
      <c r="U228" s="33">
        <v>0.04</v>
      </c>
      <c r="V228" s="23">
        <f t="shared" ref="V228" si="54">Q228*S228*U228</f>
        <v>21184.799999999999</v>
      </c>
      <c r="W228" s="23">
        <f t="shared" ref="W228" si="55">Q228*S228-V228</f>
        <v>508435.20000000001</v>
      </c>
      <c r="X228" s="23">
        <f t="shared" ref="X228:X229" si="56">L228+W228</f>
        <v>521166.45</v>
      </c>
      <c r="Y228" s="21"/>
      <c r="Z228" s="21"/>
      <c r="AA228" s="23">
        <f t="shared" ref="AA228:AA229" si="57">X228-Z228</f>
        <v>521166.45</v>
      </c>
      <c r="AB228" s="29">
        <v>3.0000000000000001E-3</v>
      </c>
      <c r="AC228" s="28">
        <f t="shared" ref="AC228:AC229" si="58">AA228*AB228</f>
        <v>1563.49935</v>
      </c>
    </row>
    <row r="229" spans="1:29" s="2" customFormat="1" ht="23.25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>
        <v>1872.075</v>
      </c>
      <c r="K229" s="21">
        <v>250</v>
      </c>
      <c r="L229" s="23">
        <f t="shared" si="53"/>
        <v>468018.75</v>
      </c>
      <c r="M229" s="21">
        <v>1</v>
      </c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3">
        <f t="shared" si="56"/>
        <v>468018.75</v>
      </c>
      <c r="Y229" s="21"/>
      <c r="Z229" s="21"/>
      <c r="AA229" s="23">
        <f t="shared" si="57"/>
        <v>468018.75</v>
      </c>
      <c r="AB229" s="21"/>
      <c r="AC229" s="28">
        <f t="shared" si="58"/>
        <v>0</v>
      </c>
    </row>
    <row r="230" spans="1:29" s="2" customFormat="1" ht="23.25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32">
        <f>SUM(AC228:AC229)</f>
        <v>1563.49935</v>
      </c>
    </row>
    <row r="231" spans="1:29" s="2" customFormat="1" ht="23.25" x14ac:dyDescent="0.2">
      <c r="A231" s="97" t="s">
        <v>161</v>
      </c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9"/>
    </row>
    <row r="232" spans="1:29" s="2" customFormat="1" ht="23.25" x14ac:dyDescent="0.2">
      <c r="A232" s="21">
        <v>15</v>
      </c>
      <c r="B232" s="21" t="s">
        <v>162</v>
      </c>
      <c r="C232" s="21">
        <v>698</v>
      </c>
      <c r="D232" s="21">
        <v>1644</v>
      </c>
      <c r="E232" s="21" t="s">
        <v>126</v>
      </c>
      <c r="F232" s="21">
        <v>2</v>
      </c>
      <c r="G232" s="21">
        <v>0</v>
      </c>
      <c r="H232" s="21">
        <v>2</v>
      </c>
      <c r="I232" s="21">
        <v>97</v>
      </c>
      <c r="J232" s="15">
        <f>(G232*400)+(H232*100)+I232</f>
        <v>297</v>
      </c>
      <c r="K232" s="21">
        <v>1000</v>
      </c>
      <c r="L232" s="23">
        <f t="shared" ref="L232:L235" si="59">J232*K232</f>
        <v>297000</v>
      </c>
      <c r="M232" s="21">
        <v>1</v>
      </c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1:29" s="2" customFormat="1" ht="23.25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>
        <v>114.75</v>
      </c>
      <c r="K233" s="21">
        <v>1000</v>
      </c>
      <c r="L233" s="23">
        <f t="shared" si="59"/>
        <v>114750</v>
      </c>
      <c r="M233" s="21">
        <v>2</v>
      </c>
      <c r="N233" s="21">
        <v>100</v>
      </c>
      <c r="O233" s="21" t="s">
        <v>57</v>
      </c>
      <c r="P233" s="21" t="s">
        <v>58</v>
      </c>
      <c r="Q233" s="21">
        <v>459</v>
      </c>
      <c r="R233" s="21"/>
      <c r="S233" s="21">
        <v>6900</v>
      </c>
      <c r="T233" s="21">
        <v>82</v>
      </c>
      <c r="U233" s="31">
        <v>0.85</v>
      </c>
      <c r="V233" s="23">
        <f t="shared" ref="V233:V234" si="60">Q233*S233*U233</f>
        <v>2692035</v>
      </c>
      <c r="W233" s="23">
        <f t="shared" ref="W233:W234" si="61">Q233*S233-V233</f>
        <v>475065</v>
      </c>
      <c r="X233" s="23">
        <f t="shared" ref="X233:X235" si="62">L233+W233</f>
        <v>589815</v>
      </c>
      <c r="Y233" s="21"/>
      <c r="Z233" s="21"/>
      <c r="AA233" s="23">
        <f t="shared" ref="AA233:AA235" si="63">X233-Z233</f>
        <v>589815</v>
      </c>
      <c r="AB233" s="29">
        <v>2.0000000000000001E-4</v>
      </c>
      <c r="AC233" s="28">
        <f t="shared" ref="AC233:AC235" si="64">AA233*AB233</f>
        <v>117.96300000000001</v>
      </c>
    </row>
    <row r="234" spans="1:29" s="2" customFormat="1" ht="23.25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>
        <v>55.25</v>
      </c>
      <c r="K234" s="21">
        <v>1000</v>
      </c>
      <c r="L234" s="23">
        <f t="shared" si="59"/>
        <v>55250</v>
      </c>
      <c r="M234" s="21">
        <v>2</v>
      </c>
      <c r="N234" s="21">
        <v>504</v>
      </c>
      <c r="O234" s="21" t="s">
        <v>57</v>
      </c>
      <c r="P234" s="21" t="s">
        <v>71</v>
      </c>
      <c r="Q234" s="21">
        <v>221</v>
      </c>
      <c r="R234" s="21"/>
      <c r="S234" s="21">
        <v>2600</v>
      </c>
      <c r="T234" s="21">
        <v>20</v>
      </c>
      <c r="U234" s="31">
        <v>0.75</v>
      </c>
      <c r="V234" s="23">
        <f t="shared" si="60"/>
        <v>430950</v>
      </c>
      <c r="W234" s="23">
        <f t="shared" si="61"/>
        <v>143650</v>
      </c>
      <c r="X234" s="23">
        <f t="shared" si="62"/>
        <v>198900</v>
      </c>
      <c r="Y234" s="21"/>
      <c r="Z234" s="21"/>
      <c r="AA234" s="23">
        <f t="shared" si="63"/>
        <v>198900</v>
      </c>
      <c r="AB234" s="29">
        <v>3.0000000000000001E-3</v>
      </c>
      <c r="AC234" s="28">
        <f t="shared" si="64"/>
        <v>596.70000000000005</v>
      </c>
    </row>
    <row r="235" spans="1:29" s="2" customFormat="1" ht="23.25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>
        <v>127</v>
      </c>
      <c r="K235" s="21">
        <v>1000</v>
      </c>
      <c r="L235" s="23">
        <f t="shared" si="59"/>
        <v>127000</v>
      </c>
      <c r="M235" s="21">
        <v>1</v>
      </c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3">
        <f t="shared" si="62"/>
        <v>127000</v>
      </c>
      <c r="Y235" s="21"/>
      <c r="Z235" s="21"/>
      <c r="AA235" s="23">
        <f t="shared" si="63"/>
        <v>127000</v>
      </c>
      <c r="AB235" s="21"/>
      <c r="AC235" s="28">
        <f t="shared" si="64"/>
        <v>0</v>
      </c>
    </row>
    <row r="236" spans="1:29" s="2" customFormat="1" ht="115.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1:29" s="2" customFormat="1" ht="23.25" x14ac:dyDescent="0.2">
      <c r="A237" s="97" t="s">
        <v>161</v>
      </c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9"/>
    </row>
    <row r="238" spans="1:29" s="2" customFormat="1" ht="23.25" x14ac:dyDescent="0.2">
      <c r="A238" s="21">
        <v>16</v>
      </c>
      <c r="B238" s="21" t="s">
        <v>163</v>
      </c>
      <c r="C238" s="21">
        <v>703</v>
      </c>
      <c r="D238" s="21">
        <v>1696</v>
      </c>
      <c r="E238" s="21" t="s">
        <v>126</v>
      </c>
      <c r="F238" s="21">
        <v>2</v>
      </c>
      <c r="G238" s="21">
        <v>1</v>
      </c>
      <c r="H238" s="21">
        <v>0</v>
      </c>
      <c r="I238" s="21">
        <v>0</v>
      </c>
      <c r="J238" s="15">
        <f>(G238*400)+(H238*100)+I238</f>
        <v>400</v>
      </c>
      <c r="K238" s="21">
        <v>1000</v>
      </c>
      <c r="L238" s="23">
        <f t="shared" ref="L238:L242" si="65">J238*K238</f>
        <v>400000</v>
      </c>
      <c r="M238" s="21">
        <v>1</v>
      </c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s="2" customFormat="1" ht="23.25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>
        <v>25</v>
      </c>
      <c r="K239" s="21">
        <v>1000</v>
      </c>
      <c r="L239" s="23">
        <f t="shared" si="65"/>
        <v>25000</v>
      </c>
      <c r="M239" s="21">
        <v>3</v>
      </c>
      <c r="N239" s="21">
        <v>504</v>
      </c>
      <c r="O239" s="21" t="s">
        <v>89</v>
      </c>
      <c r="P239" s="21" t="s">
        <v>164</v>
      </c>
      <c r="Q239" s="21">
        <v>100</v>
      </c>
      <c r="R239" s="21"/>
      <c r="S239" s="21">
        <v>2600</v>
      </c>
      <c r="T239" s="21">
        <v>12</v>
      </c>
      <c r="U239" s="33">
        <v>0.5</v>
      </c>
      <c r="V239" s="23">
        <f t="shared" ref="V239" si="66">Q239*S239*U239</f>
        <v>130000</v>
      </c>
      <c r="W239" s="23">
        <f t="shared" ref="W239" si="67">Q239*S239-V239</f>
        <v>130000</v>
      </c>
      <c r="X239" s="23">
        <f t="shared" ref="X239:X242" si="68">L239+W239</f>
        <v>155000</v>
      </c>
      <c r="Y239" s="21"/>
      <c r="Z239" s="21"/>
      <c r="AA239" s="23">
        <f t="shared" ref="AA239:AA242" si="69">X239-Z239</f>
        <v>155000</v>
      </c>
      <c r="AB239" s="29">
        <v>3.0000000000000001E-3</v>
      </c>
      <c r="AC239" s="28">
        <f t="shared" ref="AC239:AC242" si="70">AA239*AB239</f>
        <v>465</v>
      </c>
    </row>
    <row r="240" spans="1:29" s="2" customFormat="1" ht="23.25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>
        <v>64</v>
      </c>
      <c r="K240" s="21">
        <v>1000</v>
      </c>
      <c r="L240" s="23">
        <f t="shared" si="65"/>
        <v>64000</v>
      </c>
      <c r="M240" s="21">
        <v>3</v>
      </c>
      <c r="N240" s="21"/>
      <c r="O240" s="21"/>
      <c r="P240" s="21" t="s">
        <v>165</v>
      </c>
      <c r="Q240" s="21">
        <v>256</v>
      </c>
      <c r="R240" s="21"/>
      <c r="S240" s="21"/>
      <c r="T240" s="21"/>
      <c r="U240" s="21"/>
      <c r="V240" s="21"/>
      <c r="W240" s="21"/>
      <c r="X240" s="23">
        <f t="shared" si="68"/>
        <v>64000</v>
      </c>
      <c r="Y240" s="21"/>
      <c r="Z240" s="21"/>
      <c r="AA240" s="23">
        <f t="shared" si="69"/>
        <v>64000</v>
      </c>
      <c r="AB240" s="21"/>
      <c r="AC240" s="28">
        <f t="shared" si="70"/>
        <v>0</v>
      </c>
    </row>
    <row r="241" spans="1:29" s="2" customFormat="1" ht="23.25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>
        <v>32.5</v>
      </c>
      <c r="K241" s="21">
        <v>1000</v>
      </c>
      <c r="L241" s="23">
        <f t="shared" si="65"/>
        <v>32500</v>
      </c>
      <c r="M241" s="21">
        <v>2</v>
      </c>
      <c r="N241" s="21">
        <v>504</v>
      </c>
      <c r="O241" s="21"/>
      <c r="P241" s="21" t="s">
        <v>70</v>
      </c>
      <c r="Q241" s="21">
        <v>130</v>
      </c>
      <c r="R241" s="21"/>
      <c r="S241" s="21">
        <v>2600</v>
      </c>
      <c r="T241" s="21">
        <v>12</v>
      </c>
      <c r="U241" s="31">
        <v>0.5</v>
      </c>
      <c r="V241" s="23">
        <f t="shared" ref="V241" si="71">Q241*S241*U241</f>
        <v>169000</v>
      </c>
      <c r="W241" s="23">
        <f t="shared" ref="W241" si="72">Q241*S241-V241</f>
        <v>169000</v>
      </c>
      <c r="X241" s="23">
        <f t="shared" si="68"/>
        <v>201500</v>
      </c>
      <c r="Y241" s="21"/>
      <c r="Z241" s="21"/>
      <c r="AA241" s="23">
        <f t="shared" si="69"/>
        <v>201500</v>
      </c>
      <c r="AB241" s="29">
        <v>2.0000000000000001E-4</v>
      </c>
      <c r="AC241" s="28">
        <f t="shared" si="70"/>
        <v>40.300000000000004</v>
      </c>
    </row>
    <row r="242" spans="1:29" s="2" customFormat="1" ht="23.25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>
        <v>12</v>
      </c>
      <c r="K242" s="21">
        <v>1000</v>
      </c>
      <c r="L242" s="23">
        <f t="shared" si="65"/>
        <v>12000</v>
      </c>
      <c r="M242" s="21">
        <v>1</v>
      </c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3">
        <f t="shared" si="68"/>
        <v>12000</v>
      </c>
      <c r="Y242" s="21"/>
      <c r="Z242" s="21"/>
      <c r="AA242" s="23">
        <f t="shared" si="69"/>
        <v>12000</v>
      </c>
      <c r="AB242" s="21"/>
      <c r="AC242" s="28">
        <f t="shared" si="70"/>
        <v>0</v>
      </c>
    </row>
    <row r="243" spans="1:29" s="2" customFormat="1" ht="23.25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32">
        <f>SUM(AC239:AC242)</f>
        <v>505.3</v>
      </c>
    </row>
    <row r="244" spans="1:29" s="2" customFormat="1" ht="23.25" x14ac:dyDescent="0.2">
      <c r="A244" s="97" t="s">
        <v>166</v>
      </c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9"/>
    </row>
    <row r="245" spans="1:29" s="2" customFormat="1" ht="23.25" x14ac:dyDescent="0.2">
      <c r="A245" s="21">
        <v>17</v>
      </c>
      <c r="B245" s="21" t="s">
        <v>167</v>
      </c>
      <c r="C245" s="21">
        <v>691</v>
      </c>
      <c r="D245" s="21">
        <v>705</v>
      </c>
      <c r="E245" s="21" t="s">
        <v>126</v>
      </c>
      <c r="F245" s="21">
        <v>2</v>
      </c>
      <c r="G245" s="21">
        <v>2</v>
      </c>
      <c r="H245" s="21">
        <v>1</v>
      </c>
      <c r="I245" s="21">
        <v>62</v>
      </c>
      <c r="J245" s="15">
        <f>(G245*400)+(H245*100)+I245</f>
        <v>962</v>
      </c>
      <c r="K245" s="21">
        <v>500</v>
      </c>
      <c r="L245" s="23">
        <f t="shared" ref="L245:L249" si="73">J245*K245</f>
        <v>481000</v>
      </c>
      <c r="M245" s="21">
        <v>1</v>
      </c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 s="2" customFormat="1" ht="23.25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>
        <v>76</v>
      </c>
      <c r="K246" s="21">
        <v>500</v>
      </c>
      <c r="L246" s="23">
        <f t="shared" si="73"/>
        <v>38000</v>
      </c>
      <c r="M246" s="21">
        <v>2</v>
      </c>
      <c r="N246" s="21">
        <v>100</v>
      </c>
      <c r="O246" s="21" t="s">
        <v>57</v>
      </c>
      <c r="P246" s="21" t="s">
        <v>58</v>
      </c>
      <c r="Q246" s="21">
        <v>304</v>
      </c>
      <c r="R246" s="21"/>
      <c r="S246" s="21">
        <v>6900</v>
      </c>
      <c r="T246" s="21">
        <v>18</v>
      </c>
      <c r="U246" s="31">
        <v>0.65</v>
      </c>
      <c r="V246" s="23">
        <f t="shared" ref="V246:V248" si="74">Q246*S246*U246</f>
        <v>1363440</v>
      </c>
      <c r="W246" s="23">
        <f t="shared" ref="W246:W248" si="75">Q246*S246-V246</f>
        <v>734160</v>
      </c>
      <c r="X246" s="23">
        <f t="shared" ref="X246:X249" si="76">L246+W246</f>
        <v>772160</v>
      </c>
      <c r="Y246" s="21"/>
      <c r="Z246" s="21"/>
      <c r="AA246" s="23">
        <f t="shared" ref="AA246:AA249" si="77">X246-Z246</f>
        <v>772160</v>
      </c>
      <c r="AB246" s="29">
        <v>2.0000000000000001E-4</v>
      </c>
      <c r="AC246" s="28">
        <f t="shared" ref="AC246:AC249" si="78">AA246*AB246</f>
        <v>154.43200000000002</v>
      </c>
    </row>
    <row r="247" spans="1:29" s="2" customFormat="1" ht="23.25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>
        <v>57</v>
      </c>
      <c r="K247" s="21">
        <v>500</v>
      </c>
      <c r="L247" s="23">
        <f t="shared" si="73"/>
        <v>28500</v>
      </c>
      <c r="M247" s="21">
        <v>3</v>
      </c>
      <c r="N247" s="21">
        <v>504</v>
      </c>
      <c r="O247" s="21" t="s">
        <v>57</v>
      </c>
      <c r="P247" s="21" t="s">
        <v>93</v>
      </c>
      <c r="Q247" s="21">
        <v>228</v>
      </c>
      <c r="R247" s="21"/>
      <c r="S247" s="21">
        <v>2600</v>
      </c>
      <c r="T247" s="21">
        <v>18</v>
      </c>
      <c r="U247" s="31">
        <v>0.65</v>
      </c>
      <c r="V247" s="23">
        <f t="shared" si="74"/>
        <v>385320</v>
      </c>
      <c r="W247" s="23">
        <f t="shared" si="75"/>
        <v>207480</v>
      </c>
      <c r="X247" s="23">
        <f t="shared" si="76"/>
        <v>235980</v>
      </c>
      <c r="Y247" s="21"/>
      <c r="Z247" s="21"/>
      <c r="AA247" s="23">
        <f t="shared" si="77"/>
        <v>235980</v>
      </c>
      <c r="AB247" s="29">
        <v>3.0000000000000001E-3</v>
      </c>
      <c r="AC247" s="28">
        <f t="shared" si="78"/>
        <v>707.94</v>
      </c>
    </row>
    <row r="248" spans="1:29" s="2" customFormat="1" ht="23.25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>
        <v>42.75</v>
      </c>
      <c r="K248" s="21">
        <v>500</v>
      </c>
      <c r="L248" s="23">
        <f t="shared" si="73"/>
        <v>21375</v>
      </c>
      <c r="M248" s="21">
        <v>2</v>
      </c>
      <c r="N248" s="21">
        <v>504</v>
      </c>
      <c r="O248" s="21" t="s">
        <v>89</v>
      </c>
      <c r="P248" s="21" t="s">
        <v>88</v>
      </c>
      <c r="Q248" s="21">
        <v>171</v>
      </c>
      <c r="R248" s="21"/>
      <c r="S248" s="21">
        <v>2600</v>
      </c>
      <c r="T248" s="21">
        <v>2</v>
      </c>
      <c r="U248" s="31">
        <v>0.06</v>
      </c>
      <c r="V248" s="23">
        <f t="shared" si="74"/>
        <v>26676</v>
      </c>
      <c r="W248" s="23">
        <f t="shared" si="75"/>
        <v>417924</v>
      </c>
      <c r="X248" s="23">
        <f t="shared" si="76"/>
        <v>439299</v>
      </c>
      <c r="Y248" s="21"/>
      <c r="Z248" s="21"/>
      <c r="AA248" s="23">
        <f t="shared" si="77"/>
        <v>439299</v>
      </c>
      <c r="AB248" s="29">
        <v>2.0000000000000001E-4</v>
      </c>
      <c r="AC248" s="28">
        <f t="shared" si="78"/>
        <v>87.859800000000007</v>
      </c>
    </row>
    <row r="249" spans="1:29" s="2" customFormat="1" ht="23.25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>
        <v>615</v>
      </c>
      <c r="K249" s="21">
        <v>500</v>
      </c>
      <c r="L249" s="23">
        <f t="shared" si="73"/>
        <v>307500</v>
      </c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3">
        <f t="shared" si="76"/>
        <v>307500</v>
      </c>
      <c r="Y249" s="21"/>
      <c r="Z249" s="21"/>
      <c r="AA249" s="23">
        <f t="shared" si="77"/>
        <v>307500</v>
      </c>
      <c r="AB249" s="21"/>
      <c r="AC249" s="28">
        <f t="shared" si="78"/>
        <v>0</v>
      </c>
    </row>
    <row r="250" spans="1:29" s="2" customFormat="1" ht="46.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32">
        <f>SUM(AC246:AC249)</f>
        <v>950.23180000000002</v>
      </c>
    </row>
    <row r="251" spans="1:29" s="2" customFormat="1" ht="23.25" x14ac:dyDescent="0.2">
      <c r="A251" s="97" t="s">
        <v>168</v>
      </c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9"/>
    </row>
    <row r="252" spans="1:29" s="2" customFormat="1" ht="23.25" x14ac:dyDescent="0.2">
      <c r="A252" s="21">
        <v>18</v>
      </c>
      <c r="B252" s="21" t="s">
        <v>169</v>
      </c>
      <c r="C252" s="21">
        <v>698</v>
      </c>
      <c r="D252" s="21">
        <v>727</v>
      </c>
      <c r="E252" s="21" t="s">
        <v>126</v>
      </c>
      <c r="F252" s="21">
        <v>2</v>
      </c>
      <c r="G252" s="21">
        <v>14</v>
      </c>
      <c r="H252" s="21">
        <v>2</v>
      </c>
      <c r="I252" s="21">
        <v>4</v>
      </c>
      <c r="J252" s="15">
        <f>(G252*400)+(H252*100)+I252</f>
        <v>5804</v>
      </c>
      <c r="K252" s="21">
        <v>375</v>
      </c>
      <c r="L252" s="23">
        <f t="shared" ref="L252:L259" si="79">J252*K252</f>
        <v>2176500</v>
      </c>
      <c r="M252" s="21">
        <v>1</v>
      </c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s="2" customFormat="1" ht="23.25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>
        <v>76.5</v>
      </c>
      <c r="K253" s="21">
        <v>375</v>
      </c>
      <c r="L253" s="23">
        <f t="shared" si="79"/>
        <v>28687.5</v>
      </c>
      <c r="M253" s="21">
        <v>2</v>
      </c>
      <c r="N253" s="21">
        <v>100</v>
      </c>
      <c r="O253" s="21" t="s">
        <v>57</v>
      </c>
      <c r="P253" s="21" t="s">
        <v>58</v>
      </c>
      <c r="Q253" s="21">
        <v>306</v>
      </c>
      <c r="R253" s="21"/>
      <c r="S253" s="21">
        <v>6900</v>
      </c>
      <c r="T253" s="21">
        <v>15</v>
      </c>
      <c r="U253" s="31">
        <v>0.5</v>
      </c>
      <c r="V253" s="23">
        <f t="shared" ref="V253:V257" si="80">Q253*S253*U253</f>
        <v>1055700</v>
      </c>
      <c r="W253" s="23">
        <f t="shared" ref="W253:W257" si="81">Q253*S253-V253</f>
        <v>1055700</v>
      </c>
      <c r="X253" s="23">
        <f t="shared" ref="X253:X259" si="82">L253+W253</f>
        <v>1084387.5</v>
      </c>
      <c r="Y253" s="21"/>
      <c r="Z253" s="21"/>
      <c r="AA253" s="23">
        <f t="shared" ref="AA253:AA259" si="83">X253-Z253</f>
        <v>1084387.5</v>
      </c>
      <c r="AB253" s="29">
        <v>2.0000000000000001E-4</v>
      </c>
      <c r="AC253" s="28">
        <f t="shared" ref="AC253:AC259" si="84">AA253*AB253</f>
        <v>216.8775</v>
      </c>
    </row>
    <row r="254" spans="1:29" s="2" customFormat="1" ht="23.25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>
        <v>20.25</v>
      </c>
      <c r="K254" s="21">
        <v>375</v>
      </c>
      <c r="L254" s="23">
        <f t="shared" si="79"/>
        <v>7593.75</v>
      </c>
      <c r="M254" s="21">
        <v>2</v>
      </c>
      <c r="N254" s="21">
        <v>504</v>
      </c>
      <c r="O254" s="21" t="s">
        <v>57</v>
      </c>
      <c r="P254" s="21" t="s">
        <v>88</v>
      </c>
      <c r="Q254" s="21">
        <v>81</v>
      </c>
      <c r="R254" s="21"/>
      <c r="S254" s="21">
        <v>2600</v>
      </c>
      <c r="T254" s="21">
        <v>2</v>
      </c>
      <c r="U254" s="31">
        <v>0.04</v>
      </c>
      <c r="V254" s="23">
        <f t="shared" si="80"/>
        <v>8424</v>
      </c>
      <c r="W254" s="23">
        <f t="shared" si="81"/>
        <v>202176</v>
      </c>
      <c r="X254" s="23">
        <f t="shared" si="82"/>
        <v>209769.75</v>
      </c>
      <c r="Y254" s="21"/>
      <c r="Z254" s="21"/>
      <c r="AA254" s="23">
        <f t="shared" si="83"/>
        <v>209769.75</v>
      </c>
      <c r="AB254" s="29">
        <v>2.0000000000000001E-4</v>
      </c>
      <c r="AC254" s="28">
        <f t="shared" si="84"/>
        <v>41.953949999999999</v>
      </c>
    </row>
    <row r="255" spans="1:29" s="2" customFormat="1" ht="23.25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>
        <v>37.5</v>
      </c>
      <c r="K255" s="21">
        <v>375</v>
      </c>
      <c r="L255" s="23">
        <f t="shared" si="79"/>
        <v>14062.5</v>
      </c>
      <c r="M255" s="21">
        <v>2</v>
      </c>
      <c r="N255" s="21">
        <v>504</v>
      </c>
      <c r="O255" s="21" t="s">
        <v>57</v>
      </c>
      <c r="P255" s="21" t="s">
        <v>88</v>
      </c>
      <c r="Q255" s="21">
        <v>150</v>
      </c>
      <c r="R255" s="21"/>
      <c r="S255" s="21">
        <v>2600</v>
      </c>
      <c r="T255" s="21">
        <v>2</v>
      </c>
      <c r="U255" s="31">
        <v>0.04</v>
      </c>
      <c r="V255" s="23">
        <f t="shared" si="80"/>
        <v>15600</v>
      </c>
      <c r="W255" s="23">
        <f t="shared" si="81"/>
        <v>374400</v>
      </c>
      <c r="X255" s="23">
        <f t="shared" si="82"/>
        <v>388462.5</v>
      </c>
      <c r="Y255" s="21"/>
      <c r="Z255" s="21"/>
      <c r="AA255" s="23">
        <f t="shared" si="83"/>
        <v>388462.5</v>
      </c>
      <c r="AB255" s="29">
        <v>2.0000000000000001E-4</v>
      </c>
      <c r="AC255" s="28">
        <f t="shared" si="84"/>
        <v>77.69250000000001</v>
      </c>
    </row>
    <row r="256" spans="1:29" s="2" customFormat="1" ht="23.25" x14ac:dyDescent="0.2">
      <c r="A256" s="90" t="s">
        <v>170</v>
      </c>
      <c r="B256" s="91"/>
      <c r="C256" s="91"/>
      <c r="D256" s="91"/>
      <c r="E256" s="91"/>
      <c r="F256" s="91"/>
      <c r="G256" s="91"/>
      <c r="H256" s="91"/>
      <c r="I256" s="92"/>
      <c r="J256" s="21">
        <v>27</v>
      </c>
      <c r="K256" s="21">
        <v>375</v>
      </c>
      <c r="L256" s="23">
        <f t="shared" si="79"/>
        <v>10125</v>
      </c>
      <c r="M256" s="21">
        <v>2</v>
      </c>
      <c r="N256" s="21">
        <v>100</v>
      </c>
      <c r="O256" s="21" t="s">
        <v>57</v>
      </c>
      <c r="P256" s="21" t="s">
        <v>58</v>
      </c>
      <c r="Q256" s="21">
        <v>108</v>
      </c>
      <c r="R256" s="21"/>
      <c r="S256" s="21">
        <v>6900</v>
      </c>
      <c r="T256" s="21">
        <v>10</v>
      </c>
      <c r="U256" s="31">
        <v>0.3</v>
      </c>
      <c r="V256" s="23">
        <f t="shared" si="80"/>
        <v>223560</v>
      </c>
      <c r="W256" s="23">
        <f t="shared" si="81"/>
        <v>521640</v>
      </c>
      <c r="X256" s="23">
        <f t="shared" si="82"/>
        <v>531765</v>
      </c>
      <c r="Y256" s="21"/>
      <c r="Z256" s="21"/>
      <c r="AA256" s="23">
        <f t="shared" si="83"/>
        <v>531765</v>
      </c>
      <c r="AB256" s="29">
        <v>2.0000000000000001E-4</v>
      </c>
      <c r="AC256" s="28">
        <f t="shared" si="84"/>
        <v>106.35300000000001</v>
      </c>
    </row>
    <row r="257" spans="1:29" s="2" customFormat="1" ht="23.25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>
        <v>10.125</v>
      </c>
      <c r="K257" s="21">
        <v>375</v>
      </c>
      <c r="L257" s="23">
        <f t="shared" si="79"/>
        <v>3796.875</v>
      </c>
      <c r="M257" s="21">
        <v>1</v>
      </c>
      <c r="N257" s="21">
        <v>504</v>
      </c>
      <c r="O257" s="21" t="s">
        <v>57</v>
      </c>
      <c r="P257" s="21" t="s">
        <v>171</v>
      </c>
      <c r="Q257" s="21">
        <v>40.5</v>
      </c>
      <c r="R257" s="21"/>
      <c r="S257" s="21">
        <v>2600</v>
      </c>
      <c r="T257" s="21">
        <v>10</v>
      </c>
      <c r="U257" s="31">
        <v>0.3</v>
      </c>
      <c r="V257" s="23">
        <f t="shared" si="80"/>
        <v>31590</v>
      </c>
      <c r="W257" s="23">
        <f t="shared" si="81"/>
        <v>73710</v>
      </c>
      <c r="X257" s="23">
        <f t="shared" si="82"/>
        <v>77506.875</v>
      </c>
      <c r="Y257" s="21"/>
      <c r="Z257" s="21"/>
      <c r="AA257" s="23">
        <f t="shared" si="83"/>
        <v>77506.875</v>
      </c>
      <c r="AB257" s="29">
        <v>1E-4</v>
      </c>
      <c r="AC257" s="28">
        <f t="shared" si="84"/>
        <v>7.7506875000000006</v>
      </c>
    </row>
    <row r="258" spans="1:29" s="2" customFormat="1" ht="23.25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>
        <v>462.25</v>
      </c>
      <c r="K258" s="21">
        <v>375</v>
      </c>
      <c r="L258" s="23">
        <f t="shared" si="79"/>
        <v>173343.75</v>
      </c>
      <c r="M258" s="21">
        <v>3</v>
      </c>
      <c r="N258" s="21"/>
      <c r="O258" s="21"/>
      <c r="P258" s="21" t="s">
        <v>172</v>
      </c>
      <c r="Q258" s="21">
        <v>1849</v>
      </c>
      <c r="R258" s="21"/>
      <c r="S258" s="21"/>
      <c r="T258" s="21"/>
      <c r="U258" s="21"/>
      <c r="V258" s="21"/>
      <c r="W258" s="21"/>
      <c r="X258" s="23">
        <f t="shared" si="82"/>
        <v>173343.75</v>
      </c>
      <c r="Y258" s="21"/>
      <c r="Z258" s="21"/>
      <c r="AA258" s="23">
        <f t="shared" si="83"/>
        <v>173343.75</v>
      </c>
      <c r="AB258" s="29">
        <v>3.0000000000000001E-3</v>
      </c>
      <c r="AC258" s="28">
        <f t="shared" si="84"/>
        <v>520.03125</v>
      </c>
    </row>
    <row r="259" spans="1:29" s="2" customFormat="1" ht="23.25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>
        <v>4999.375</v>
      </c>
      <c r="K259" s="21">
        <v>375</v>
      </c>
      <c r="L259" s="23">
        <f t="shared" si="79"/>
        <v>1874765.625</v>
      </c>
      <c r="M259" s="21">
        <v>1</v>
      </c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3">
        <f t="shared" si="82"/>
        <v>1874765.625</v>
      </c>
      <c r="Y259" s="21"/>
      <c r="Z259" s="21"/>
      <c r="AA259" s="23">
        <f t="shared" si="83"/>
        <v>1874765.625</v>
      </c>
      <c r="AB259" s="21"/>
      <c r="AC259" s="28">
        <f t="shared" si="84"/>
        <v>0</v>
      </c>
    </row>
    <row r="260" spans="1:29" s="2" customFormat="1" ht="140.2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32"/>
    </row>
    <row r="261" spans="1:29" s="2" customFormat="1" ht="23.25" x14ac:dyDescent="0.2">
      <c r="A261" s="84" t="s">
        <v>173</v>
      </c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6"/>
    </row>
    <row r="262" spans="1:29" s="2" customFormat="1" ht="23.25" x14ac:dyDescent="0.2">
      <c r="A262" s="21">
        <v>1</v>
      </c>
      <c r="B262" s="21" t="s">
        <v>174</v>
      </c>
      <c r="C262" s="21">
        <v>660</v>
      </c>
      <c r="D262" s="21">
        <v>974</v>
      </c>
      <c r="E262" s="21" t="s">
        <v>175</v>
      </c>
      <c r="F262" s="21">
        <v>2</v>
      </c>
      <c r="G262" s="21">
        <v>6</v>
      </c>
      <c r="H262" s="21">
        <v>2</v>
      </c>
      <c r="I262" s="21">
        <v>47</v>
      </c>
      <c r="J262" s="15">
        <f>(G262*400)+(H262*100)+I262</f>
        <v>2647</v>
      </c>
      <c r="K262" s="21">
        <v>750</v>
      </c>
      <c r="L262" s="23">
        <f t="shared" ref="L262:L269" si="85">J262*K262</f>
        <v>1985250</v>
      </c>
      <c r="M262" s="21">
        <v>1</v>
      </c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s="2" customFormat="1" ht="23.25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>
        <v>23.25</v>
      </c>
      <c r="K263" s="21">
        <v>750</v>
      </c>
      <c r="L263" s="23">
        <f t="shared" si="85"/>
        <v>17437.5</v>
      </c>
      <c r="M263" s="21">
        <v>1</v>
      </c>
      <c r="N263" s="21">
        <v>504</v>
      </c>
      <c r="O263" s="21" t="s">
        <v>89</v>
      </c>
      <c r="P263" s="21" t="s">
        <v>176</v>
      </c>
      <c r="Q263" s="21">
        <v>93</v>
      </c>
      <c r="R263" s="21"/>
      <c r="S263" s="21">
        <v>2600</v>
      </c>
      <c r="T263" s="21">
        <v>9</v>
      </c>
      <c r="U263" s="31">
        <v>0.35</v>
      </c>
      <c r="V263" s="23">
        <f t="shared" ref="V263:V268" si="86">Q263*S263*U263</f>
        <v>84630</v>
      </c>
      <c r="W263" s="23">
        <f t="shared" ref="W263:W268" si="87">Q263*S263-V263</f>
        <v>157170</v>
      </c>
      <c r="X263" s="23">
        <f t="shared" ref="X263:X269" si="88">L263+W263</f>
        <v>174607.5</v>
      </c>
      <c r="Y263" s="21"/>
      <c r="Z263" s="21"/>
      <c r="AA263" s="23">
        <f t="shared" ref="AA263:AA269" si="89">X263-Z263</f>
        <v>174607.5</v>
      </c>
      <c r="AB263" s="29">
        <v>1E-4</v>
      </c>
      <c r="AC263" s="28">
        <f t="shared" ref="AC263:AC269" si="90">AA263*AB263</f>
        <v>17.460750000000001</v>
      </c>
    </row>
    <row r="264" spans="1:29" s="2" customFormat="1" ht="23.25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>
        <v>21</v>
      </c>
      <c r="K264" s="21">
        <v>750</v>
      </c>
      <c r="L264" s="23">
        <f t="shared" si="85"/>
        <v>15750</v>
      </c>
      <c r="M264" s="21">
        <v>1</v>
      </c>
      <c r="N264" s="21">
        <v>504</v>
      </c>
      <c r="O264" s="21" t="s">
        <v>89</v>
      </c>
      <c r="P264" s="21" t="s">
        <v>87</v>
      </c>
      <c r="Q264" s="21">
        <v>84</v>
      </c>
      <c r="R264" s="21"/>
      <c r="S264" s="21">
        <v>2600</v>
      </c>
      <c r="T264" s="21">
        <v>9</v>
      </c>
      <c r="U264" s="31">
        <v>0.35</v>
      </c>
      <c r="V264" s="23">
        <f t="shared" si="86"/>
        <v>76440</v>
      </c>
      <c r="W264" s="23">
        <f t="shared" si="87"/>
        <v>141960</v>
      </c>
      <c r="X264" s="23">
        <f t="shared" si="88"/>
        <v>157710</v>
      </c>
      <c r="Y264" s="21"/>
      <c r="Z264" s="21"/>
      <c r="AA264" s="23">
        <f t="shared" si="89"/>
        <v>157710</v>
      </c>
      <c r="AB264" s="29">
        <v>1E-4</v>
      </c>
      <c r="AC264" s="28">
        <f t="shared" si="90"/>
        <v>15.771000000000001</v>
      </c>
    </row>
    <row r="265" spans="1:29" s="2" customFormat="1" ht="23.25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>
        <v>11</v>
      </c>
      <c r="K265" s="21">
        <v>750</v>
      </c>
      <c r="L265" s="23">
        <f t="shared" si="85"/>
        <v>8250</v>
      </c>
      <c r="M265" s="21">
        <v>2</v>
      </c>
      <c r="N265" s="21">
        <v>100</v>
      </c>
      <c r="O265" s="21" t="s">
        <v>57</v>
      </c>
      <c r="P265" s="21" t="s">
        <v>177</v>
      </c>
      <c r="Q265" s="21">
        <v>44</v>
      </c>
      <c r="R265" s="21"/>
      <c r="S265" s="21">
        <v>6900</v>
      </c>
      <c r="T265" s="21">
        <v>22</v>
      </c>
      <c r="U265" s="31">
        <v>0.85</v>
      </c>
      <c r="V265" s="23">
        <f t="shared" si="86"/>
        <v>258060</v>
      </c>
      <c r="W265" s="23">
        <f t="shared" si="87"/>
        <v>45540</v>
      </c>
      <c r="X265" s="23">
        <f t="shared" si="88"/>
        <v>53790</v>
      </c>
      <c r="Y265" s="21"/>
      <c r="Z265" s="21"/>
      <c r="AA265" s="23">
        <f t="shared" si="89"/>
        <v>53790</v>
      </c>
      <c r="AB265" s="29">
        <v>2.0000000000000001E-4</v>
      </c>
      <c r="AC265" s="28">
        <f t="shared" si="90"/>
        <v>10.758000000000001</v>
      </c>
    </row>
    <row r="266" spans="1:29" s="2" customFormat="1" ht="23.25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>
        <v>4</v>
      </c>
      <c r="K266" s="21">
        <v>750</v>
      </c>
      <c r="L266" s="23">
        <f t="shared" si="85"/>
        <v>3000</v>
      </c>
      <c r="M266" s="21">
        <v>2</v>
      </c>
      <c r="N266" s="21">
        <v>504</v>
      </c>
      <c r="O266" s="21" t="s">
        <v>89</v>
      </c>
      <c r="P266" s="21" t="s">
        <v>134</v>
      </c>
      <c r="Q266" s="21">
        <v>15</v>
      </c>
      <c r="R266" s="21"/>
      <c r="S266" s="21">
        <v>2600</v>
      </c>
      <c r="T266" s="21">
        <v>6</v>
      </c>
      <c r="U266" s="31">
        <v>0.2</v>
      </c>
      <c r="V266" s="23">
        <f t="shared" si="86"/>
        <v>7800</v>
      </c>
      <c r="W266" s="23">
        <f t="shared" si="87"/>
        <v>31200</v>
      </c>
      <c r="X266" s="23">
        <f t="shared" si="88"/>
        <v>34200</v>
      </c>
      <c r="Y266" s="21"/>
      <c r="Z266" s="21"/>
      <c r="AA266" s="23">
        <f t="shared" si="89"/>
        <v>34200</v>
      </c>
      <c r="AB266" s="29">
        <v>2.0000000000000001E-4</v>
      </c>
      <c r="AC266" s="28">
        <f t="shared" si="90"/>
        <v>6.8400000000000007</v>
      </c>
    </row>
    <row r="267" spans="1:29" s="2" customFormat="1" ht="23.25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>
        <v>12</v>
      </c>
      <c r="K267" s="21">
        <v>750</v>
      </c>
      <c r="L267" s="23">
        <f t="shared" si="85"/>
        <v>9000</v>
      </c>
      <c r="M267" s="21">
        <v>1</v>
      </c>
      <c r="N267" s="21">
        <v>504</v>
      </c>
      <c r="O267" s="21" t="s">
        <v>89</v>
      </c>
      <c r="P267" s="21" t="s">
        <v>178</v>
      </c>
      <c r="Q267" s="21">
        <v>49</v>
      </c>
      <c r="R267" s="21"/>
      <c r="S267" s="21">
        <v>2600</v>
      </c>
      <c r="T267" s="21">
        <v>6</v>
      </c>
      <c r="U267" s="31">
        <v>0.2</v>
      </c>
      <c r="V267" s="23">
        <f t="shared" si="86"/>
        <v>25480</v>
      </c>
      <c r="W267" s="23">
        <f t="shared" si="87"/>
        <v>101920</v>
      </c>
      <c r="X267" s="23">
        <f t="shared" si="88"/>
        <v>110920</v>
      </c>
      <c r="Y267" s="21"/>
      <c r="Z267" s="21"/>
      <c r="AA267" s="23">
        <f t="shared" si="89"/>
        <v>110920</v>
      </c>
      <c r="AB267" s="29">
        <v>1E-4</v>
      </c>
      <c r="AC267" s="28">
        <f t="shared" si="90"/>
        <v>11.092000000000001</v>
      </c>
    </row>
    <row r="268" spans="1:29" s="2" customFormat="1" ht="23.25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>
        <v>36</v>
      </c>
      <c r="K268" s="21">
        <v>750</v>
      </c>
      <c r="L268" s="23">
        <f t="shared" si="85"/>
        <v>27000</v>
      </c>
      <c r="M268" s="21">
        <v>3</v>
      </c>
      <c r="N268" s="21">
        <v>504</v>
      </c>
      <c r="O268" s="21" t="s">
        <v>89</v>
      </c>
      <c r="P268" s="21" t="s">
        <v>179</v>
      </c>
      <c r="Q268" s="21">
        <v>144</v>
      </c>
      <c r="R268" s="21"/>
      <c r="S268" s="21">
        <v>2600</v>
      </c>
      <c r="T268" s="21">
        <v>20</v>
      </c>
      <c r="U268" s="31">
        <v>0.2</v>
      </c>
      <c r="V268" s="23">
        <f t="shared" si="86"/>
        <v>74880</v>
      </c>
      <c r="W268" s="23">
        <f t="shared" si="87"/>
        <v>299520</v>
      </c>
      <c r="X268" s="23">
        <f t="shared" si="88"/>
        <v>326520</v>
      </c>
      <c r="Y268" s="21"/>
      <c r="Z268" s="21"/>
      <c r="AA268" s="23">
        <f t="shared" si="89"/>
        <v>326520</v>
      </c>
      <c r="AB268" s="29">
        <v>3.0000000000000001E-3</v>
      </c>
      <c r="AC268" s="28">
        <f t="shared" si="90"/>
        <v>979.56000000000006</v>
      </c>
    </row>
    <row r="269" spans="1:29" s="2" customFormat="1" ht="23.25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>
        <v>2540</v>
      </c>
      <c r="K269" s="21">
        <v>750</v>
      </c>
      <c r="L269" s="23">
        <f t="shared" si="85"/>
        <v>1905000</v>
      </c>
      <c r="M269" s="21">
        <v>1</v>
      </c>
      <c r="N269" s="21"/>
      <c r="O269" s="21"/>
      <c r="P269" s="21"/>
      <c r="Q269" s="21"/>
      <c r="R269" s="21"/>
      <c r="S269" s="21"/>
      <c r="T269" s="21"/>
      <c r="U269" s="21"/>
      <c r="V269" s="23"/>
      <c r="W269" s="21"/>
      <c r="X269" s="23">
        <f t="shared" si="88"/>
        <v>1905000</v>
      </c>
      <c r="Y269" s="21"/>
      <c r="Z269" s="21"/>
      <c r="AA269" s="23">
        <f t="shared" si="89"/>
        <v>1905000</v>
      </c>
      <c r="AB269" s="21"/>
      <c r="AC269" s="28">
        <f t="shared" si="90"/>
        <v>0</v>
      </c>
    </row>
    <row r="270" spans="1:29" s="2" customFormat="1" ht="23.25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32">
        <f>SUM(AC263:AC269)</f>
        <v>1041.4817500000001</v>
      </c>
    </row>
    <row r="271" spans="1:29" s="2" customFormat="1" ht="23.25" x14ac:dyDescent="0.2">
      <c r="A271" s="84" t="s">
        <v>180</v>
      </c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6"/>
    </row>
    <row r="272" spans="1:29" s="2" customFormat="1" ht="23.25" x14ac:dyDescent="0.2">
      <c r="A272" s="21">
        <v>2</v>
      </c>
      <c r="B272" s="21" t="s">
        <v>181</v>
      </c>
      <c r="C272" s="21">
        <v>504</v>
      </c>
      <c r="D272" s="21">
        <v>411</v>
      </c>
      <c r="E272" s="21" t="s">
        <v>175</v>
      </c>
      <c r="F272" s="21">
        <v>2</v>
      </c>
      <c r="G272" s="21">
        <v>0</v>
      </c>
      <c r="H272" s="21">
        <v>3</v>
      </c>
      <c r="I272" s="21">
        <v>36</v>
      </c>
      <c r="J272" s="15">
        <f>(G272*400)+(H272*100)+I272</f>
        <v>336</v>
      </c>
      <c r="K272" s="21">
        <v>200</v>
      </c>
      <c r="L272" s="23">
        <f t="shared" ref="L272:L301" si="91">J272*K272</f>
        <v>67200</v>
      </c>
      <c r="M272" s="21">
        <v>1</v>
      </c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s="2" customFormat="1" ht="23.25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>
        <v>16</v>
      </c>
      <c r="K273" s="21">
        <v>200</v>
      </c>
      <c r="L273" s="23">
        <f t="shared" si="91"/>
        <v>3200</v>
      </c>
      <c r="M273" s="21">
        <v>2</v>
      </c>
      <c r="N273" s="21">
        <v>504</v>
      </c>
      <c r="O273" s="21" t="s">
        <v>57</v>
      </c>
      <c r="P273" s="21" t="s">
        <v>93</v>
      </c>
      <c r="Q273" s="21">
        <v>64</v>
      </c>
      <c r="R273" s="21"/>
      <c r="S273" s="21">
        <v>2600</v>
      </c>
      <c r="T273" s="21">
        <v>5</v>
      </c>
      <c r="U273" s="31">
        <v>0.1</v>
      </c>
      <c r="V273" s="23">
        <f t="shared" ref="V273:V274" si="92">Q273*S273*U273</f>
        <v>16640</v>
      </c>
      <c r="W273" s="23">
        <f t="shared" ref="W273:W274" si="93">Q273*S273-V273</f>
        <v>149760</v>
      </c>
      <c r="X273" s="23">
        <f t="shared" ref="X273:X275" si="94">L273+W273</f>
        <v>152960</v>
      </c>
      <c r="Y273" s="21"/>
      <c r="Z273" s="21"/>
      <c r="AA273" s="23">
        <f t="shared" ref="AA273:AA275" si="95">X273-Z273</f>
        <v>152960</v>
      </c>
      <c r="AB273" s="29">
        <v>3.0000000000000001E-3</v>
      </c>
      <c r="AC273" s="28">
        <f t="shared" ref="AC273:AC275" si="96">AA273*AB273</f>
        <v>458.88</v>
      </c>
    </row>
    <row r="274" spans="1:29" s="2" customFormat="1" ht="23.25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>
        <v>16</v>
      </c>
      <c r="K274" s="21">
        <v>200</v>
      </c>
      <c r="L274" s="23">
        <f t="shared" si="91"/>
        <v>3200</v>
      </c>
      <c r="M274" s="21">
        <v>1</v>
      </c>
      <c r="N274" s="21">
        <v>504</v>
      </c>
      <c r="O274" s="21" t="s">
        <v>89</v>
      </c>
      <c r="P274" s="21" t="s">
        <v>61</v>
      </c>
      <c r="Q274" s="21">
        <v>64</v>
      </c>
      <c r="R274" s="21"/>
      <c r="S274" s="21">
        <v>2600</v>
      </c>
      <c r="T274" s="21">
        <v>12</v>
      </c>
      <c r="U274" s="31">
        <v>0.5</v>
      </c>
      <c r="V274" s="23">
        <f t="shared" si="92"/>
        <v>83200</v>
      </c>
      <c r="W274" s="23">
        <f t="shared" si="93"/>
        <v>83200</v>
      </c>
      <c r="X274" s="23">
        <f t="shared" si="94"/>
        <v>86400</v>
      </c>
      <c r="Y274" s="21"/>
      <c r="Z274" s="21"/>
      <c r="AA274" s="23">
        <f t="shared" si="95"/>
        <v>86400</v>
      </c>
      <c r="AB274" s="29">
        <v>1E-4</v>
      </c>
      <c r="AC274" s="28">
        <f t="shared" si="96"/>
        <v>8.64</v>
      </c>
    </row>
    <row r="275" spans="1:29" s="2" customFormat="1" ht="23.25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>
        <v>304</v>
      </c>
      <c r="K275" s="21">
        <v>200</v>
      </c>
      <c r="L275" s="23">
        <f t="shared" si="91"/>
        <v>60800</v>
      </c>
      <c r="M275" s="21">
        <v>1</v>
      </c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3">
        <f t="shared" si="94"/>
        <v>60800</v>
      </c>
      <c r="Y275" s="21"/>
      <c r="Z275" s="21"/>
      <c r="AA275" s="23">
        <f t="shared" si="95"/>
        <v>60800</v>
      </c>
      <c r="AB275" s="21"/>
      <c r="AC275" s="28">
        <f t="shared" si="96"/>
        <v>0</v>
      </c>
    </row>
    <row r="276" spans="1:29" s="2" customFormat="1" ht="23.25" x14ac:dyDescent="0.2">
      <c r="A276" s="84" t="s">
        <v>182</v>
      </c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6"/>
    </row>
    <row r="277" spans="1:29" s="2" customFormat="1" ht="23.25" x14ac:dyDescent="0.2">
      <c r="A277" s="21">
        <v>3</v>
      </c>
      <c r="B277" s="21" t="s">
        <v>183</v>
      </c>
      <c r="C277" s="21">
        <v>22</v>
      </c>
      <c r="D277" s="21">
        <v>2442</v>
      </c>
      <c r="E277" s="21" t="s">
        <v>175</v>
      </c>
      <c r="F277" s="21">
        <v>2</v>
      </c>
      <c r="G277" s="21">
        <v>4</v>
      </c>
      <c r="H277" s="21">
        <v>3</v>
      </c>
      <c r="I277" s="21">
        <v>12</v>
      </c>
      <c r="J277" s="15">
        <f>(G277*400)+(H277*100)+I277</f>
        <v>1912</v>
      </c>
      <c r="K277" s="21">
        <v>350</v>
      </c>
      <c r="L277" s="23">
        <f t="shared" si="91"/>
        <v>669200</v>
      </c>
      <c r="M277" s="21">
        <v>1</v>
      </c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 s="2" customFormat="1" ht="23.25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>
        <v>56</v>
      </c>
      <c r="K278" s="21">
        <v>350</v>
      </c>
      <c r="L278" s="23">
        <f t="shared" si="91"/>
        <v>19600</v>
      </c>
      <c r="M278" s="21">
        <v>2</v>
      </c>
      <c r="N278" s="21">
        <v>100</v>
      </c>
      <c r="O278" s="21" t="s">
        <v>89</v>
      </c>
      <c r="P278" s="21" t="s">
        <v>58</v>
      </c>
      <c r="Q278" s="21">
        <v>224</v>
      </c>
      <c r="R278" s="21"/>
      <c r="S278" s="21">
        <v>6900</v>
      </c>
      <c r="T278" s="21">
        <v>20</v>
      </c>
      <c r="U278" s="31">
        <v>0.93</v>
      </c>
      <c r="V278" s="23">
        <f t="shared" ref="V278:V280" si="97">Q278*S278*U278</f>
        <v>1437408</v>
      </c>
      <c r="W278" s="23">
        <f t="shared" ref="W278:W280" si="98">Q278*S278-V278</f>
        <v>108192</v>
      </c>
      <c r="X278" s="23">
        <f t="shared" ref="X278:X281" si="99">L278+W278</f>
        <v>127792</v>
      </c>
      <c r="Y278" s="21"/>
      <c r="Z278" s="21"/>
      <c r="AA278" s="23">
        <f t="shared" ref="AA278:AA281" si="100">X278-Z278</f>
        <v>127792</v>
      </c>
      <c r="AB278" s="29">
        <v>2.0000000000000001E-4</v>
      </c>
      <c r="AC278" s="28">
        <f t="shared" ref="AC278:AC281" si="101">AA278*AB278</f>
        <v>25.558400000000002</v>
      </c>
    </row>
    <row r="279" spans="1:29" s="2" customFormat="1" ht="23.25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>
        <v>25</v>
      </c>
      <c r="K279" s="21">
        <v>350</v>
      </c>
      <c r="L279" s="23">
        <f t="shared" si="91"/>
        <v>8750</v>
      </c>
      <c r="M279" s="21">
        <v>2</v>
      </c>
      <c r="N279" s="21">
        <v>504</v>
      </c>
      <c r="O279" s="21" t="s">
        <v>89</v>
      </c>
      <c r="P279" s="21" t="s">
        <v>93</v>
      </c>
      <c r="Q279" s="21">
        <v>100</v>
      </c>
      <c r="R279" s="21"/>
      <c r="S279" s="21">
        <v>2600</v>
      </c>
      <c r="T279" s="21">
        <v>10</v>
      </c>
      <c r="U279" s="31">
        <v>0.4</v>
      </c>
      <c r="V279" s="23">
        <f t="shared" si="97"/>
        <v>104000</v>
      </c>
      <c r="W279" s="23">
        <f t="shared" si="98"/>
        <v>156000</v>
      </c>
      <c r="X279" s="23">
        <f t="shared" si="99"/>
        <v>164750</v>
      </c>
      <c r="Y279" s="21"/>
      <c r="Z279" s="21"/>
      <c r="AA279" s="23">
        <f t="shared" si="100"/>
        <v>164750</v>
      </c>
      <c r="AB279" s="29">
        <v>3.0000000000000001E-3</v>
      </c>
      <c r="AC279" s="28">
        <f t="shared" si="101"/>
        <v>494.25</v>
      </c>
    </row>
    <row r="280" spans="1:29" s="2" customFormat="1" ht="23.25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>
        <v>23.5</v>
      </c>
      <c r="K280" s="21">
        <v>350</v>
      </c>
      <c r="L280" s="23">
        <f t="shared" si="91"/>
        <v>8225</v>
      </c>
      <c r="M280" s="21">
        <v>2</v>
      </c>
      <c r="N280" s="21">
        <v>504</v>
      </c>
      <c r="O280" s="21" t="s">
        <v>89</v>
      </c>
      <c r="P280" s="21" t="s">
        <v>134</v>
      </c>
      <c r="Q280" s="21">
        <v>94</v>
      </c>
      <c r="R280" s="21"/>
      <c r="S280" s="21">
        <v>2600</v>
      </c>
      <c r="T280" s="21">
        <v>10</v>
      </c>
      <c r="U280" s="31">
        <v>0.4</v>
      </c>
      <c r="V280" s="23">
        <f t="shared" si="97"/>
        <v>97760</v>
      </c>
      <c r="W280" s="23">
        <f t="shared" si="98"/>
        <v>146640</v>
      </c>
      <c r="X280" s="23">
        <f t="shared" si="99"/>
        <v>154865</v>
      </c>
      <c r="Y280" s="21"/>
      <c r="Z280" s="21"/>
      <c r="AA280" s="23">
        <f t="shared" si="100"/>
        <v>154865</v>
      </c>
      <c r="AB280" s="29">
        <v>2.0000000000000001E-4</v>
      </c>
      <c r="AC280" s="28">
        <f t="shared" si="101"/>
        <v>30.973000000000003</v>
      </c>
    </row>
    <row r="281" spans="1:29" s="2" customFormat="1" ht="23.25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>
        <v>1808</v>
      </c>
      <c r="K281" s="21">
        <v>350</v>
      </c>
      <c r="L281" s="23">
        <f t="shared" si="91"/>
        <v>632800</v>
      </c>
      <c r="M281" s="21">
        <v>1</v>
      </c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3">
        <f t="shared" si="99"/>
        <v>632800</v>
      </c>
      <c r="Y281" s="21"/>
      <c r="Z281" s="21"/>
      <c r="AA281" s="23">
        <f t="shared" si="100"/>
        <v>632800</v>
      </c>
      <c r="AB281" s="21"/>
      <c r="AC281" s="28">
        <f t="shared" si="101"/>
        <v>0</v>
      </c>
    </row>
    <row r="282" spans="1:29" s="2" customFormat="1" ht="23.25" x14ac:dyDescent="0.2">
      <c r="A282" s="84" t="s">
        <v>184</v>
      </c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6"/>
    </row>
    <row r="283" spans="1:29" s="2" customFormat="1" ht="23.25" x14ac:dyDescent="0.2">
      <c r="A283" s="21">
        <v>4</v>
      </c>
      <c r="B283" s="21" t="s">
        <v>185</v>
      </c>
      <c r="C283" s="21">
        <v>527</v>
      </c>
      <c r="D283" s="21">
        <v>366</v>
      </c>
      <c r="E283" s="21" t="s">
        <v>175</v>
      </c>
      <c r="F283" s="21">
        <v>2</v>
      </c>
      <c r="G283" s="21">
        <v>5</v>
      </c>
      <c r="H283" s="21">
        <v>2</v>
      </c>
      <c r="I283" s="21">
        <v>44</v>
      </c>
      <c r="J283" s="15">
        <f>(G283*400)+(H283*100)+I283</f>
        <v>2244</v>
      </c>
      <c r="K283" s="21">
        <v>375</v>
      </c>
      <c r="L283" s="23">
        <f t="shared" si="91"/>
        <v>841500</v>
      </c>
      <c r="M283" s="21">
        <v>1</v>
      </c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 s="2" customFormat="1" ht="23.25" x14ac:dyDescent="0.2">
      <c r="A284" s="90" t="s">
        <v>186</v>
      </c>
      <c r="B284" s="91"/>
      <c r="C284" s="91"/>
      <c r="D284" s="91"/>
      <c r="E284" s="91"/>
      <c r="F284" s="91"/>
      <c r="G284" s="91"/>
      <c r="H284" s="91"/>
      <c r="I284" s="92"/>
      <c r="J284" s="21">
        <v>13.25</v>
      </c>
      <c r="K284" s="21">
        <v>375</v>
      </c>
      <c r="L284" s="23">
        <f t="shared" si="91"/>
        <v>4968.75</v>
      </c>
      <c r="M284" s="21">
        <v>2</v>
      </c>
      <c r="N284" s="21">
        <v>100</v>
      </c>
      <c r="O284" s="21" t="s">
        <v>89</v>
      </c>
      <c r="P284" s="21" t="s">
        <v>58</v>
      </c>
      <c r="Q284" s="21">
        <v>55</v>
      </c>
      <c r="R284" s="21"/>
      <c r="S284" s="21">
        <v>6900</v>
      </c>
      <c r="T284" s="21">
        <v>20</v>
      </c>
      <c r="U284" s="31">
        <v>0.93</v>
      </c>
      <c r="V284" s="23">
        <f t="shared" ref="V284:V286" si="102">Q284*S284*U284</f>
        <v>352935</v>
      </c>
      <c r="W284" s="23">
        <f t="shared" ref="W284:W286" si="103">Q284*S284-V284</f>
        <v>26565</v>
      </c>
      <c r="X284" s="23">
        <f t="shared" ref="X284:X287" si="104">L284+W284</f>
        <v>31533.75</v>
      </c>
      <c r="Y284" s="21"/>
      <c r="Z284" s="21"/>
      <c r="AA284" s="23">
        <f t="shared" ref="AA284:AA287" si="105">X284-Z284</f>
        <v>31533.75</v>
      </c>
      <c r="AB284" s="29">
        <v>2.0000000000000001E-4</v>
      </c>
      <c r="AC284" s="28">
        <f t="shared" ref="AC284:AC287" si="106">AA284*AB284</f>
        <v>6.3067500000000001</v>
      </c>
    </row>
    <row r="285" spans="1:29" s="2" customFormat="1" ht="23.25" x14ac:dyDescent="0.2">
      <c r="A285" s="90" t="s">
        <v>187</v>
      </c>
      <c r="B285" s="91"/>
      <c r="C285" s="91"/>
      <c r="D285" s="91"/>
      <c r="E285" s="91"/>
      <c r="F285" s="91"/>
      <c r="G285" s="91"/>
      <c r="H285" s="91"/>
      <c r="I285" s="92"/>
      <c r="J285" s="21">
        <v>20.625</v>
      </c>
      <c r="K285" s="21">
        <v>375</v>
      </c>
      <c r="L285" s="23">
        <f t="shared" si="91"/>
        <v>7734.375</v>
      </c>
      <c r="M285" s="21">
        <v>2</v>
      </c>
      <c r="N285" s="21">
        <v>504</v>
      </c>
      <c r="O285" s="21" t="s">
        <v>57</v>
      </c>
      <c r="P285" s="21" t="s">
        <v>71</v>
      </c>
      <c r="Q285" s="21">
        <v>82.5</v>
      </c>
      <c r="R285" s="21"/>
      <c r="S285" s="21">
        <v>2600</v>
      </c>
      <c r="T285" s="21">
        <v>4</v>
      </c>
      <c r="U285" s="31">
        <v>0.08</v>
      </c>
      <c r="V285" s="23">
        <f t="shared" si="102"/>
        <v>17160</v>
      </c>
      <c r="W285" s="23">
        <f t="shared" si="103"/>
        <v>197340</v>
      </c>
      <c r="X285" s="23">
        <f t="shared" si="104"/>
        <v>205074.375</v>
      </c>
      <c r="Y285" s="21"/>
      <c r="Z285" s="21"/>
      <c r="AA285" s="23">
        <f t="shared" si="105"/>
        <v>205074.375</v>
      </c>
      <c r="AB285" s="29">
        <v>3.0000000000000001E-3</v>
      </c>
      <c r="AC285" s="28">
        <f t="shared" si="106"/>
        <v>615.22312499999998</v>
      </c>
    </row>
    <row r="286" spans="1:29" s="2" customFormat="1" ht="23.25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>
        <v>1.875</v>
      </c>
      <c r="K286" s="21">
        <v>375</v>
      </c>
      <c r="L286" s="23">
        <f t="shared" si="91"/>
        <v>703.125</v>
      </c>
      <c r="M286" s="21">
        <v>2</v>
      </c>
      <c r="N286" s="21">
        <v>504</v>
      </c>
      <c r="O286" s="21" t="s">
        <v>89</v>
      </c>
      <c r="P286" s="21" t="s">
        <v>134</v>
      </c>
      <c r="Q286" s="21">
        <v>7.5</v>
      </c>
      <c r="R286" s="21"/>
      <c r="S286" s="21">
        <v>2600</v>
      </c>
      <c r="T286" s="21">
        <v>3</v>
      </c>
      <c r="U286" s="31">
        <v>0.09</v>
      </c>
      <c r="V286" s="23">
        <f t="shared" si="102"/>
        <v>1755</v>
      </c>
      <c r="W286" s="23">
        <f t="shared" si="103"/>
        <v>17745</v>
      </c>
      <c r="X286" s="23">
        <f t="shared" si="104"/>
        <v>18448.125</v>
      </c>
      <c r="Y286" s="21"/>
      <c r="Z286" s="21"/>
      <c r="AA286" s="23">
        <f t="shared" si="105"/>
        <v>18448.125</v>
      </c>
      <c r="AB286" s="29">
        <v>2.0000000000000001E-4</v>
      </c>
      <c r="AC286" s="28">
        <f t="shared" si="106"/>
        <v>3.6896250000000004</v>
      </c>
    </row>
    <row r="287" spans="1:29" s="2" customFormat="1" ht="90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>
        <v>2208</v>
      </c>
      <c r="K287" s="21">
        <v>375</v>
      </c>
      <c r="L287" s="23">
        <f t="shared" si="91"/>
        <v>828000</v>
      </c>
      <c r="M287" s="21">
        <v>1</v>
      </c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3">
        <f t="shared" si="104"/>
        <v>828000</v>
      </c>
      <c r="Y287" s="21"/>
      <c r="Z287" s="21"/>
      <c r="AA287" s="23">
        <f t="shared" si="105"/>
        <v>828000</v>
      </c>
      <c r="AB287" s="21"/>
      <c r="AC287" s="28">
        <f t="shared" si="106"/>
        <v>0</v>
      </c>
    </row>
    <row r="288" spans="1:29" s="2" customFormat="1" ht="23.25" x14ac:dyDescent="0.2">
      <c r="A288" s="84" t="s">
        <v>188</v>
      </c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6"/>
    </row>
    <row r="289" spans="1:29" s="2" customFormat="1" ht="23.25" x14ac:dyDescent="0.2">
      <c r="A289" s="21">
        <v>5</v>
      </c>
      <c r="B289" s="21" t="s">
        <v>189</v>
      </c>
      <c r="C289" s="21">
        <v>542</v>
      </c>
      <c r="D289" s="21">
        <v>1486</v>
      </c>
      <c r="E289" s="21" t="s">
        <v>175</v>
      </c>
      <c r="F289" s="21">
        <v>2</v>
      </c>
      <c r="G289" s="21">
        <v>1</v>
      </c>
      <c r="H289" s="21">
        <v>1</v>
      </c>
      <c r="I289" s="21">
        <v>16</v>
      </c>
      <c r="J289" s="15">
        <f>(G289*400)+(H289*100)+I289</f>
        <v>516</v>
      </c>
      <c r="K289" s="21">
        <v>500</v>
      </c>
      <c r="L289" s="23">
        <f t="shared" si="91"/>
        <v>258000</v>
      </c>
      <c r="M289" s="21">
        <v>1</v>
      </c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 s="2" customFormat="1" ht="23.25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>
        <v>17</v>
      </c>
      <c r="K290" s="21">
        <v>500</v>
      </c>
      <c r="L290" s="23">
        <f t="shared" si="91"/>
        <v>8500</v>
      </c>
      <c r="M290" s="21">
        <v>2</v>
      </c>
      <c r="N290" s="21">
        <v>100</v>
      </c>
      <c r="O290" s="21" t="s">
        <v>57</v>
      </c>
      <c r="P290" s="21" t="s">
        <v>58</v>
      </c>
      <c r="Q290" s="21">
        <v>68</v>
      </c>
      <c r="R290" s="21"/>
      <c r="S290" s="21">
        <v>6900</v>
      </c>
      <c r="T290" s="21">
        <v>30</v>
      </c>
      <c r="U290" s="31">
        <v>0.85</v>
      </c>
      <c r="V290" s="23">
        <f t="shared" ref="V290:V291" si="107">Q290*S290*U290</f>
        <v>398820</v>
      </c>
      <c r="W290" s="23">
        <f t="shared" ref="W290:W291" si="108">Q290*S290-V290</f>
        <v>70380</v>
      </c>
      <c r="X290" s="23">
        <f t="shared" ref="X290:X292" si="109">L290+W290</f>
        <v>78880</v>
      </c>
      <c r="Y290" s="21"/>
      <c r="Z290" s="21"/>
      <c r="AA290" s="23">
        <f t="shared" ref="AA290:AA292" si="110">X290-Z290</f>
        <v>78880</v>
      </c>
      <c r="AB290" s="29">
        <v>2.0000000000000001E-4</v>
      </c>
      <c r="AC290" s="28">
        <f t="shared" ref="AC290:AC292" si="111">AA290*AB290</f>
        <v>15.776000000000002</v>
      </c>
    </row>
    <row r="291" spans="1:29" s="2" customFormat="1" ht="23.25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>
        <v>28</v>
      </c>
      <c r="K291" s="21">
        <v>500</v>
      </c>
      <c r="L291" s="23">
        <f t="shared" si="91"/>
        <v>14000</v>
      </c>
      <c r="M291" s="21">
        <v>3</v>
      </c>
      <c r="N291" s="21">
        <v>504</v>
      </c>
      <c r="O291" s="21" t="s">
        <v>57</v>
      </c>
      <c r="P291" s="21" t="s">
        <v>190</v>
      </c>
      <c r="Q291" s="21">
        <v>112</v>
      </c>
      <c r="R291" s="21"/>
      <c r="S291" s="21">
        <v>2600</v>
      </c>
      <c r="T291" s="21">
        <v>20</v>
      </c>
      <c r="U291" s="31">
        <v>0.75</v>
      </c>
      <c r="V291" s="23">
        <f t="shared" si="107"/>
        <v>218400</v>
      </c>
      <c r="W291" s="23">
        <f t="shared" si="108"/>
        <v>72800</v>
      </c>
      <c r="X291" s="23">
        <f t="shared" si="109"/>
        <v>86800</v>
      </c>
      <c r="Y291" s="21"/>
      <c r="Z291" s="21"/>
      <c r="AA291" s="23">
        <f t="shared" si="110"/>
        <v>86800</v>
      </c>
      <c r="AB291" s="29">
        <v>3.0000000000000001E-3</v>
      </c>
      <c r="AC291" s="28">
        <f t="shared" si="111"/>
        <v>260.39999999999998</v>
      </c>
    </row>
    <row r="292" spans="1:29" s="2" customFormat="1" ht="23.25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>
        <v>336</v>
      </c>
      <c r="K292" s="21">
        <v>500</v>
      </c>
      <c r="L292" s="23">
        <f t="shared" si="91"/>
        <v>168000</v>
      </c>
      <c r="M292" s="21">
        <v>1</v>
      </c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3">
        <f t="shared" si="109"/>
        <v>168000</v>
      </c>
      <c r="Y292" s="21"/>
      <c r="Z292" s="21"/>
      <c r="AA292" s="23">
        <f t="shared" si="110"/>
        <v>168000</v>
      </c>
      <c r="AB292" s="21"/>
      <c r="AC292" s="28">
        <f t="shared" si="111"/>
        <v>0</v>
      </c>
    </row>
    <row r="293" spans="1:29" s="2" customFormat="1" ht="23.25" x14ac:dyDescent="0.2">
      <c r="A293" s="84" t="s">
        <v>191</v>
      </c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6"/>
    </row>
    <row r="294" spans="1:29" s="2" customFormat="1" ht="23.25" x14ac:dyDescent="0.2">
      <c r="A294" s="21">
        <v>6</v>
      </c>
      <c r="B294" s="21" t="s">
        <v>192</v>
      </c>
      <c r="C294" s="21">
        <v>623</v>
      </c>
      <c r="D294" s="21">
        <v>346</v>
      </c>
      <c r="E294" s="21" t="s">
        <v>175</v>
      </c>
      <c r="F294" s="21">
        <v>2</v>
      </c>
      <c r="G294" s="21">
        <v>9</v>
      </c>
      <c r="H294" s="21">
        <v>2</v>
      </c>
      <c r="I294" s="21">
        <v>80</v>
      </c>
      <c r="J294" s="15">
        <f>(G294*400)+(H294*100)+I294</f>
        <v>3880</v>
      </c>
      <c r="K294" s="21">
        <v>200</v>
      </c>
      <c r="L294" s="23">
        <f t="shared" si="91"/>
        <v>776000</v>
      </c>
      <c r="M294" s="21">
        <v>1</v>
      </c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s="2" customFormat="1" ht="23.25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>
        <v>9.25</v>
      </c>
      <c r="K295" s="21">
        <v>200</v>
      </c>
      <c r="L295" s="23">
        <f t="shared" si="91"/>
        <v>1850</v>
      </c>
      <c r="M295" s="21">
        <v>2</v>
      </c>
      <c r="N295" s="21">
        <v>100</v>
      </c>
      <c r="O295" s="21" t="s">
        <v>89</v>
      </c>
      <c r="P295" s="21" t="s">
        <v>58</v>
      </c>
      <c r="Q295" s="21">
        <v>37</v>
      </c>
      <c r="R295" s="21"/>
      <c r="S295" s="21">
        <v>6900</v>
      </c>
      <c r="T295" s="21">
        <v>30</v>
      </c>
      <c r="U295" s="31">
        <v>0.93</v>
      </c>
      <c r="V295" s="23">
        <f t="shared" ref="V295:V300" si="112">Q295*S295*U295</f>
        <v>237429</v>
      </c>
      <c r="W295" s="23">
        <f t="shared" ref="W295:W300" si="113">Q295*S295-V295</f>
        <v>17871</v>
      </c>
      <c r="X295" s="23">
        <f t="shared" ref="X295:X301" si="114">L295+W295</f>
        <v>19721</v>
      </c>
      <c r="Y295" s="21"/>
      <c r="Z295" s="21"/>
      <c r="AA295" s="23">
        <f t="shared" ref="AA295:AA301" si="115">X295-Z295</f>
        <v>19721</v>
      </c>
      <c r="AB295" s="29">
        <v>2.0000000000000001E-4</v>
      </c>
      <c r="AC295" s="28">
        <f t="shared" ref="AC295:AC301" si="116">AA295*AB295</f>
        <v>3.9442000000000004</v>
      </c>
    </row>
    <row r="296" spans="1:29" s="2" customFormat="1" ht="23.25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>
        <v>4.5</v>
      </c>
      <c r="K296" s="21">
        <v>200</v>
      </c>
      <c r="L296" s="23">
        <f t="shared" si="91"/>
        <v>900</v>
      </c>
      <c r="M296" s="21">
        <v>2</v>
      </c>
      <c r="N296" s="21">
        <v>504</v>
      </c>
      <c r="O296" s="21" t="s">
        <v>57</v>
      </c>
      <c r="P296" s="21" t="s">
        <v>88</v>
      </c>
      <c r="Q296" s="21">
        <v>18</v>
      </c>
      <c r="R296" s="21"/>
      <c r="S296" s="21">
        <v>2600</v>
      </c>
      <c r="T296" s="21">
        <v>10</v>
      </c>
      <c r="U296" s="31">
        <v>0.3</v>
      </c>
      <c r="V296" s="23">
        <f t="shared" si="112"/>
        <v>14040</v>
      </c>
      <c r="W296" s="23">
        <f t="shared" si="113"/>
        <v>32760</v>
      </c>
      <c r="X296" s="23">
        <f t="shared" si="114"/>
        <v>33660</v>
      </c>
      <c r="Y296" s="21"/>
      <c r="Z296" s="21"/>
      <c r="AA296" s="23">
        <f t="shared" si="115"/>
        <v>33660</v>
      </c>
      <c r="AB296" s="29">
        <v>2.0000000000000001E-4</v>
      </c>
      <c r="AC296" s="28">
        <f t="shared" si="116"/>
        <v>6.7320000000000002</v>
      </c>
    </row>
    <row r="297" spans="1:29" s="2" customFormat="1" ht="23.25" x14ac:dyDescent="0.2">
      <c r="A297" s="90" t="s">
        <v>193</v>
      </c>
      <c r="B297" s="91"/>
      <c r="C297" s="91"/>
      <c r="D297" s="91"/>
      <c r="E297" s="91"/>
      <c r="F297" s="91"/>
      <c r="G297" s="91"/>
      <c r="H297" s="91"/>
      <c r="I297" s="92"/>
      <c r="J297" s="21">
        <v>9</v>
      </c>
      <c r="K297" s="21">
        <v>200</v>
      </c>
      <c r="L297" s="23">
        <f t="shared" si="91"/>
        <v>1800</v>
      </c>
      <c r="M297" s="21">
        <v>2</v>
      </c>
      <c r="N297" s="21">
        <v>100</v>
      </c>
      <c r="O297" s="21" t="s">
        <v>89</v>
      </c>
      <c r="P297" s="21" t="s">
        <v>58</v>
      </c>
      <c r="Q297" s="21">
        <v>36</v>
      </c>
      <c r="R297" s="21"/>
      <c r="S297" s="21">
        <v>6900</v>
      </c>
      <c r="T297" s="21">
        <v>30</v>
      </c>
      <c r="U297" s="31">
        <v>0.93</v>
      </c>
      <c r="V297" s="23">
        <f t="shared" si="112"/>
        <v>231012</v>
      </c>
      <c r="W297" s="23">
        <f t="shared" si="113"/>
        <v>17388</v>
      </c>
      <c r="X297" s="23">
        <f t="shared" si="114"/>
        <v>19188</v>
      </c>
      <c r="Y297" s="21"/>
      <c r="Z297" s="21"/>
      <c r="AA297" s="23">
        <f t="shared" si="115"/>
        <v>19188</v>
      </c>
      <c r="AB297" s="29">
        <v>2.0000000000000001E-4</v>
      </c>
      <c r="AC297" s="28">
        <f t="shared" si="116"/>
        <v>3.8376000000000001</v>
      </c>
    </row>
    <row r="298" spans="1:29" s="2" customFormat="1" ht="23.25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>
        <v>5</v>
      </c>
      <c r="K298" s="21">
        <v>200</v>
      </c>
      <c r="L298" s="23">
        <f t="shared" si="91"/>
        <v>1000</v>
      </c>
      <c r="M298" s="21">
        <v>1</v>
      </c>
      <c r="N298" s="21">
        <v>504</v>
      </c>
      <c r="O298" s="21" t="s">
        <v>89</v>
      </c>
      <c r="P298" s="21" t="s">
        <v>61</v>
      </c>
      <c r="Q298" s="21">
        <v>20</v>
      </c>
      <c r="R298" s="21"/>
      <c r="S298" s="21">
        <v>2600</v>
      </c>
      <c r="T298" s="21">
        <v>10</v>
      </c>
      <c r="U298" s="31">
        <v>0.4</v>
      </c>
      <c r="V298" s="23">
        <f t="shared" si="112"/>
        <v>20800</v>
      </c>
      <c r="W298" s="23">
        <f t="shared" si="113"/>
        <v>31200</v>
      </c>
      <c r="X298" s="23">
        <f t="shared" si="114"/>
        <v>32200</v>
      </c>
      <c r="Y298" s="21"/>
      <c r="Z298" s="21"/>
      <c r="AA298" s="23">
        <f t="shared" si="115"/>
        <v>32200</v>
      </c>
      <c r="AB298" s="29">
        <v>1E-4</v>
      </c>
      <c r="AC298" s="28">
        <f t="shared" si="116"/>
        <v>3.22</v>
      </c>
    </row>
    <row r="299" spans="1:29" s="2" customFormat="1" ht="23.25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>
        <v>8.5</v>
      </c>
      <c r="K299" s="21">
        <v>200</v>
      </c>
      <c r="L299" s="23">
        <f t="shared" si="91"/>
        <v>1700</v>
      </c>
      <c r="M299" s="21">
        <v>3</v>
      </c>
      <c r="N299" s="21">
        <v>100</v>
      </c>
      <c r="O299" s="21" t="s">
        <v>89</v>
      </c>
      <c r="P299" s="21" t="s">
        <v>93</v>
      </c>
      <c r="Q299" s="21">
        <v>34</v>
      </c>
      <c r="R299" s="21"/>
      <c r="S299" s="21">
        <v>6900</v>
      </c>
      <c r="T299" s="21">
        <v>10</v>
      </c>
      <c r="U299" s="31">
        <v>0.4</v>
      </c>
      <c r="V299" s="23">
        <f t="shared" si="112"/>
        <v>93840</v>
      </c>
      <c r="W299" s="23">
        <f t="shared" si="113"/>
        <v>140760</v>
      </c>
      <c r="X299" s="23">
        <f t="shared" si="114"/>
        <v>142460</v>
      </c>
      <c r="Y299" s="21"/>
      <c r="Z299" s="21"/>
      <c r="AA299" s="23">
        <f t="shared" si="115"/>
        <v>142460</v>
      </c>
      <c r="AB299" s="29">
        <v>3.0000000000000001E-3</v>
      </c>
      <c r="AC299" s="28">
        <f t="shared" si="116"/>
        <v>427.38</v>
      </c>
    </row>
    <row r="300" spans="1:29" s="2" customFormat="1" ht="23.25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>
        <v>1.5</v>
      </c>
      <c r="K300" s="21">
        <v>200</v>
      </c>
      <c r="L300" s="23">
        <f t="shared" si="91"/>
        <v>300</v>
      </c>
      <c r="M300" s="21">
        <v>2</v>
      </c>
      <c r="N300" s="21">
        <v>504</v>
      </c>
      <c r="O300" s="21" t="s">
        <v>89</v>
      </c>
      <c r="P300" s="21" t="s">
        <v>194</v>
      </c>
      <c r="Q300" s="21">
        <v>6</v>
      </c>
      <c r="R300" s="21"/>
      <c r="S300" s="21">
        <v>2600</v>
      </c>
      <c r="T300" s="21">
        <v>10</v>
      </c>
      <c r="U300" s="31">
        <v>0.4</v>
      </c>
      <c r="V300" s="23">
        <f t="shared" si="112"/>
        <v>6240</v>
      </c>
      <c r="W300" s="23">
        <f t="shared" si="113"/>
        <v>9360</v>
      </c>
      <c r="X300" s="23">
        <f t="shared" si="114"/>
        <v>9660</v>
      </c>
      <c r="Y300" s="21"/>
      <c r="Z300" s="21"/>
      <c r="AA300" s="23">
        <f t="shared" si="115"/>
        <v>9660</v>
      </c>
      <c r="AB300" s="29">
        <v>2.0000000000000001E-4</v>
      </c>
      <c r="AC300" s="28">
        <f t="shared" si="116"/>
        <v>1.9320000000000002</v>
      </c>
    </row>
    <row r="301" spans="1:29" s="2" customFormat="1" ht="23.25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>
        <v>3739</v>
      </c>
      <c r="K301" s="21">
        <v>200</v>
      </c>
      <c r="L301" s="23">
        <f t="shared" si="91"/>
        <v>747800</v>
      </c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3">
        <f t="shared" si="114"/>
        <v>747800</v>
      </c>
      <c r="Y301" s="21"/>
      <c r="Z301" s="21"/>
      <c r="AA301" s="23">
        <f t="shared" si="115"/>
        <v>747800</v>
      </c>
      <c r="AB301" s="21"/>
      <c r="AC301" s="28">
        <f t="shared" si="116"/>
        <v>0</v>
      </c>
    </row>
    <row r="302" spans="1:29" s="2" customFormat="1" ht="23.25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s="2" customFormat="1" ht="1.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s="2" customFormat="1" ht="23.25" x14ac:dyDescent="0.2">
      <c r="A304" s="84" t="s">
        <v>195</v>
      </c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6"/>
    </row>
    <row r="305" spans="1:29" s="2" customFormat="1" ht="23.25" x14ac:dyDescent="0.2">
      <c r="A305" s="21">
        <v>7</v>
      </c>
      <c r="B305" s="21" t="s">
        <v>196</v>
      </c>
      <c r="C305" s="21">
        <v>661</v>
      </c>
      <c r="D305" s="21">
        <v>2012</v>
      </c>
      <c r="E305" s="21" t="s">
        <v>175</v>
      </c>
      <c r="F305" s="21">
        <v>2</v>
      </c>
      <c r="G305" s="21">
        <v>0</v>
      </c>
      <c r="H305" s="21">
        <v>1</v>
      </c>
      <c r="I305" s="21">
        <v>0</v>
      </c>
      <c r="J305" s="15">
        <f>(G305*400)+(H305*100)+I305</f>
        <v>100</v>
      </c>
      <c r="K305" s="21">
        <v>750</v>
      </c>
      <c r="L305" s="23">
        <f t="shared" ref="L305:L332" si="117">J305*K305</f>
        <v>75000</v>
      </c>
      <c r="M305" s="21">
        <v>1</v>
      </c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s="2" customFormat="1" ht="23.25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>
        <v>6.5</v>
      </c>
      <c r="K306" s="21">
        <v>750</v>
      </c>
      <c r="L306" s="23">
        <f t="shared" si="117"/>
        <v>4875</v>
      </c>
      <c r="M306" s="21">
        <v>2</v>
      </c>
      <c r="N306" s="21">
        <v>100</v>
      </c>
      <c r="O306" s="21" t="s">
        <v>89</v>
      </c>
      <c r="P306" s="21" t="s">
        <v>58</v>
      </c>
      <c r="Q306" s="21">
        <v>26</v>
      </c>
      <c r="R306" s="21"/>
      <c r="S306" s="21">
        <v>6900</v>
      </c>
      <c r="T306" s="21">
        <v>6</v>
      </c>
      <c r="U306" s="31">
        <v>0.2</v>
      </c>
      <c r="V306" s="23">
        <f t="shared" ref="V306:V307" si="118">Q306*S306*U306</f>
        <v>35880</v>
      </c>
      <c r="W306" s="23">
        <f t="shared" ref="W306:W307" si="119">Q306*S306-V306</f>
        <v>143520</v>
      </c>
      <c r="X306" s="23">
        <f t="shared" ref="X306:X308" si="120">L306+W306</f>
        <v>148395</v>
      </c>
      <c r="Y306" s="21"/>
      <c r="Z306" s="21"/>
      <c r="AA306" s="23">
        <f t="shared" ref="AA306:AA308" si="121">X306-Z306</f>
        <v>148395</v>
      </c>
      <c r="AB306" s="29">
        <v>2.0000000000000001E-4</v>
      </c>
      <c r="AC306" s="28">
        <f t="shared" ref="AC306:AC308" si="122">AA306*AB306</f>
        <v>29.679000000000002</v>
      </c>
    </row>
    <row r="307" spans="1:29" s="2" customFormat="1" ht="23.25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>
        <v>1.25</v>
      </c>
      <c r="K307" s="21">
        <v>750</v>
      </c>
      <c r="L307" s="23">
        <f t="shared" si="117"/>
        <v>937.5</v>
      </c>
      <c r="M307" s="21">
        <v>3</v>
      </c>
      <c r="N307" s="21">
        <v>100</v>
      </c>
      <c r="O307" s="21" t="s">
        <v>89</v>
      </c>
      <c r="P307" s="21" t="s">
        <v>93</v>
      </c>
      <c r="Q307" s="21">
        <v>5</v>
      </c>
      <c r="R307" s="21"/>
      <c r="S307" s="21">
        <v>6900</v>
      </c>
      <c r="T307" s="21">
        <v>6</v>
      </c>
      <c r="U307" s="31">
        <v>0.2</v>
      </c>
      <c r="V307" s="23">
        <f t="shared" si="118"/>
        <v>6900</v>
      </c>
      <c r="W307" s="23">
        <f t="shared" si="119"/>
        <v>27600</v>
      </c>
      <c r="X307" s="23">
        <f t="shared" si="120"/>
        <v>28537.5</v>
      </c>
      <c r="Y307" s="21"/>
      <c r="Z307" s="21"/>
      <c r="AA307" s="23">
        <f t="shared" si="121"/>
        <v>28537.5</v>
      </c>
      <c r="AB307" s="29">
        <v>3.0000000000000001E-3</v>
      </c>
      <c r="AC307" s="28">
        <f t="shared" si="122"/>
        <v>85.612499999999997</v>
      </c>
    </row>
    <row r="308" spans="1:29" s="2" customFormat="1" ht="23.25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>
        <v>17.25</v>
      </c>
      <c r="K308" s="21">
        <v>750</v>
      </c>
      <c r="L308" s="23">
        <f t="shared" si="117"/>
        <v>12937.5</v>
      </c>
      <c r="M308" s="21">
        <v>1</v>
      </c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3">
        <f t="shared" si="120"/>
        <v>12937.5</v>
      </c>
      <c r="Y308" s="21"/>
      <c r="Z308" s="21"/>
      <c r="AA308" s="23">
        <f t="shared" si="121"/>
        <v>12937.5</v>
      </c>
      <c r="AB308" s="21"/>
      <c r="AC308" s="28">
        <f t="shared" si="122"/>
        <v>0</v>
      </c>
    </row>
    <row r="309" spans="1:29" s="2" customFormat="1" ht="23.25" x14ac:dyDescent="0.2">
      <c r="A309" s="84" t="s">
        <v>197</v>
      </c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6"/>
    </row>
    <row r="310" spans="1:29" s="2" customFormat="1" ht="23.25" x14ac:dyDescent="0.2">
      <c r="A310" s="21">
        <v>8</v>
      </c>
      <c r="B310" s="21" t="s">
        <v>198</v>
      </c>
      <c r="C310" s="21">
        <v>662</v>
      </c>
      <c r="D310" s="21">
        <v>2013</v>
      </c>
      <c r="E310" s="21" t="s">
        <v>175</v>
      </c>
      <c r="F310" s="21">
        <v>2</v>
      </c>
      <c r="G310" s="21">
        <v>0</v>
      </c>
      <c r="H310" s="21">
        <v>1</v>
      </c>
      <c r="I310" s="21">
        <v>0</v>
      </c>
      <c r="J310" s="15">
        <f>(G310*400)+(H310*100)+I310</f>
        <v>100</v>
      </c>
      <c r="K310" s="21">
        <v>750</v>
      </c>
      <c r="L310" s="23">
        <f t="shared" si="117"/>
        <v>75000</v>
      </c>
      <c r="M310" s="21">
        <v>1</v>
      </c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s="2" customFormat="1" ht="23.25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>
        <v>9.5</v>
      </c>
      <c r="K311" s="21">
        <v>750</v>
      </c>
      <c r="L311" s="23">
        <f t="shared" si="117"/>
        <v>7125</v>
      </c>
      <c r="M311" s="21">
        <v>2</v>
      </c>
      <c r="N311" s="21">
        <v>100</v>
      </c>
      <c r="O311" s="21" t="s">
        <v>123</v>
      </c>
      <c r="P311" s="21" t="s">
        <v>58</v>
      </c>
      <c r="Q311" s="21">
        <v>38</v>
      </c>
      <c r="R311" s="21"/>
      <c r="S311" s="21">
        <v>6900</v>
      </c>
      <c r="T311" s="21">
        <v>15</v>
      </c>
      <c r="U311" s="31">
        <v>0.2</v>
      </c>
      <c r="V311" s="23">
        <f t="shared" ref="V311:V313" si="123">Q311*S311*U311</f>
        <v>52440</v>
      </c>
      <c r="W311" s="23">
        <f t="shared" ref="W311:W313" si="124">Q311*S311-V311</f>
        <v>209760</v>
      </c>
      <c r="X311" s="23">
        <f t="shared" ref="X311:X313" si="125">L311+W311</f>
        <v>216885</v>
      </c>
      <c r="Y311" s="21"/>
      <c r="Z311" s="21"/>
      <c r="AA311" s="23">
        <f t="shared" ref="AA311:AA313" si="126">X311-Z311</f>
        <v>216885</v>
      </c>
      <c r="AB311" s="29">
        <v>2.0000000000000001E-4</v>
      </c>
      <c r="AC311" s="28">
        <f t="shared" ref="AC311:AC314" si="127">AA311*AB311</f>
        <v>43.377000000000002</v>
      </c>
    </row>
    <row r="312" spans="1:29" s="2" customFormat="1" ht="23.25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>
        <v>5.75</v>
      </c>
      <c r="K312" s="21">
        <v>750</v>
      </c>
      <c r="L312" s="23">
        <f t="shared" si="117"/>
        <v>4312.5</v>
      </c>
      <c r="M312" s="21">
        <v>3</v>
      </c>
      <c r="N312" s="21">
        <v>100</v>
      </c>
      <c r="O312" s="21" t="s">
        <v>123</v>
      </c>
      <c r="P312" s="21" t="s">
        <v>93</v>
      </c>
      <c r="Q312" s="21">
        <v>23</v>
      </c>
      <c r="R312" s="21"/>
      <c r="S312" s="21">
        <v>6900</v>
      </c>
      <c r="T312" s="21">
        <v>15</v>
      </c>
      <c r="U312" s="31">
        <v>0.2</v>
      </c>
      <c r="V312" s="23">
        <f t="shared" si="123"/>
        <v>31740</v>
      </c>
      <c r="W312" s="23">
        <f t="shared" si="124"/>
        <v>126960</v>
      </c>
      <c r="X312" s="23">
        <f t="shared" si="125"/>
        <v>131272.5</v>
      </c>
      <c r="Y312" s="21"/>
      <c r="Z312" s="21"/>
      <c r="AA312" s="23">
        <f t="shared" si="126"/>
        <v>131272.5</v>
      </c>
      <c r="AB312" s="29">
        <v>3.0000000000000001E-3</v>
      </c>
      <c r="AC312" s="28">
        <f t="shared" si="127"/>
        <v>393.8175</v>
      </c>
    </row>
    <row r="313" spans="1:29" s="2" customFormat="1" ht="23.25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>
        <v>7.5</v>
      </c>
      <c r="K313" s="21">
        <v>750</v>
      </c>
      <c r="L313" s="23">
        <f t="shared" si="117"/>
        <v>5625</v>
      </c>
      <c r="M313" s="21">
        <v>2</v>
      </c>
      <c r="N313" s="21">
        <v>504</v>
      </c>
      <c r="O313" s="21" t="s">
        <v>123</v>
      </c>
      <c r="P313" s="21" t="s">
        <v>88</v>
      </c>
      <c r="Q313" s="21">
        <v>30</v>
      </c>
      <c r="R313" s="21"/>
      <c r="S313" s="21">
        <v>2600</v>
      </c>
      <c r="T313" s="21">
        <v>15</v>
      </c>
      <c r="U313" s="31">
        <v>0.2</v>
      </c>
      <c r="V313" s="23">
        <f t="shared" si="123"/>
        <v>15600</v>
      </c>
      <c r="W313" s="23">
        <f t="shared" si="124"/>
        <v>62400</v>
      </c>
      <c r="X313" s="23">
        <f t="shared" si="125"/>
        <v>68025</v>
      </c>
      <c r="Y313" s="21"/>
      <c r="Z313" s="21"/>
      <c r="AA313" s="23">
        <f t="shared" si="126"/>
        <v>68025</v>
      </c>
      <c r="AB313" s="29">
        <v>2.0000000000000001E-4</v>
      </c>
      <c r="AC313" s="28">
        <f t="shared" si="127"/>
        <v>13.605</v>
      </c>
    </row>
    <row r="314" spans="1:29" s="2" customFormat="1" ht="119.2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>
        <v>9</v>
      </c>
      <c r="K314" s="21">
        <v>750</v>
      </c>
      <c r="L314" s="23">
        <f t="shared" si="117"/>
        <v>6750</v>
      </c>
      <c r="M314" s="21">
        <v>1</v>
      </c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8">
        <f t="shared" si="127"/>
        <v>0</v>
      </c>
    </row>
    <row r="315" spans="1:29" s="2" customFormat="1" ht="23.25" x14ac:dyDescent="0.2">
      <c r="A315" s="84" t="s">
        <v>199</v>
      </c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6"/>
    </row>
    <row r="316" spans="1:29" s="2" customFormat="1" ht="23.25" x14ac:dyDescent="0.2">
      <c r="A316" s="21">
        <v>9</v>
      </c>
      <c r="B316" s="21" t="s">
        <v>200</v>
      </c>
      <c r="C316" s="21">
        <v>587</v>
      </c>
      <c r="D316" s="21">
        <v>1017</v>
      </c>
      <c r="E316" s="21" t="s">
        <v>175</v>
      </c>
      <c r="F316" s="21">
        <v>2</v>
      </c>
      <c r="G316" s="21">
        <v>12</v>
      </c>
      <c r="H316" s="21">
        <v>1</v>
      </c>
      <c r="I316" s="21">
        <v>23</v>
      </c>
      <c r="J316" s="15">
        <f>(G316*400)+(H316*100)+I316</f>
        <v>4923</v>
      </c>
      <c r="K316" s="21">
        <v>500</v>
      </c>
      <c r="L316" s="23">
        <f t="shared" si="117"/>
        <v>2461500</v>
      </c>
      <c r="M316" s="21">
        <v>1</v>
      </c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 s="2" customFormat="1" ht="23.25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>
        <v>9</v>
      </c>
      <c r="K317" s="21">
        <v>500</v>
      </c>
      <c r="L317" s="23">
        <f t="shared" si="117"/>
        <v>4500</v>
      </c>
      <c r="M317" s="21">
        <v>3</v>
      </c>
      <c r="N317" s="21">
        <v>100</v>
      </c>
      <c r="O317" s="21" t="s">
        <v>89</v>
      </c>
      <c r="P317" s="21" t="s">
        <v>179</v>
      </c>
      <c r="Q317" s="21">
        <v>36</v>
      </c>
      <c r="R317" s="21"/>
      <c r="S317" s="21">
        <v>6900</v>
      </c>
      <c r="T317" s="21">
        <v>20</v>
      </c>
      <c r="U317" s="31">
        <v>0.93</v>
      </c>
      <c r="V317" s="23">
        <f t="shared" ref="V317:V319" si="128">Q317*S317*U317</f>
        <v>231012</v>
      </c>
      <c r="W317" s="23">
        <f t="shared" ref="W317:W319" si="129">Q317*S317-V317</f>
        <v>17388</v>
      </c>
      <c r="X317" s="23">
        <f t="shared" ref="X317:X320" si="130">L317+W317</f>
        <v>21888</v>
      </c>
      <c r="Y317" s="21"/>
      <c r="Z317" s="21"/>
      <c r="AA317" s="23">
        <f t="shared" ref="AA317:AA320" si="131">X317-Z317</f>
        <v>21888</v>
      </c>
      <c r="AB317" s="29">
        <v>3.0000000000000001E-3</v>
      </c>
      <c r="AC317" s="28">
        <f t="shared" ref="AC317:AC320" si="132">AA317*AB317</f>
        <v>65.664000000000001</v>
      </c>
    </row>
    <row r="318" spans="1:29" s="2" customFormat="1" ht="23.25" x14ac:dyDescent="0.2">
      <c r="A318" s="90" t="s">
        <v>201</v>
      </c>
      <c r="B318" s="91"/>
      <c r="C318" s="91"/>
      <c r="D318" s="91"/>
      <c r="E318" s="91"/>
      <c r="F318" s="91"/>
      <c r="G318" s="91"/>
      <c r="H318" s="91"/>
      <c r="I318" s="92"/>
      <c r="J318" s="21">
        <v>10.5</v>
      </c>
      <c r="K318" s="21">
        <v>500</v>
      </c>
      <c r="L318" s="23">
        <f t="shared" si="117"/>
        <v>5250</v>
      </c>
      <c r="M318" s="21">
        <v>2</v>
      </c>
      <c r="N318" s="21">
        <v>100</v>
      </c>
      <c r="O318" s="21" t="s">
        <v>89</v>
      </c>
      <c r="P318" s="21" t="s">
        <v>58</v>
      </c>
      <c r="Q318" s="21">
        <v>42</v>
      </c>
      <c r="R318" s="21"/>
      <c r="S318" s="21">
        <v>6900</v>
      </c>
      <c r="T318" s="21">
        <v>20</v>
      </c>
      <c r="U318" s="31">
        <v>0.93</v>
      </c>
      <c r="V318" s="23">
        <f t="shared" si="128"/>
        <v>269514</v>
      </c>
      <c r="W318" s="23">
        <f t="shared" si="129"/>
        <v>20286</v>
      </c>
      <c r="X318" s="23">
        <f t="shared" si="130"/>
        <v>25536</v>
      </c>
      <c r="Y318" s="21"/>
      <c r="Z318" s="21"/>
      <c r="AA318" s="23">
        <f t="shared" si="131"/>
        <v>25536</v>
      </c>
      <c r="AB318" s="29">
        <v>2.0000000000000001E-4</v>
      </c>
      <c r="AC318" s="28">
        <f t="shared" si="132"/>
        <v>5.1072000000000006</v>
      </c>
    </row>
    <row r="319" spans="1:29" s="2" customFormat="1" ht="23.25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>
        <v>4.875</v>
      </c>
      <c r="K319" s="21">
        <v>500</v>
      </c>
      <c r="L319" s="23">
        <f t="shared" si="117"/>
        <v>2437.5</v>
      </c>
      <c r="M319" s="21">
        <v>2</v>
      </c>
      <c r="N319" s="21">
        <v>100</v>
      </c>
      <c r="O319" s="21" t="s">
        <v>89</v>
      </c>
      <c r="P319" s="21" t="s">
        <v>71</v>
      </c>
      <c r="Q319" s="21">
        <v>9</v>
      </c>
      <c r="R319" s="21"/>
      <c r="S319" s="21">
        <v>6900</v>
      </c>
      <c r="T319" s="21">
        <v>12</v>
      </c>
      <c r="U319" s="31">
        <v>0.5</v>
      </c>
      <c r="V319" s="23">
        <f t="shared" si="128"/>
        <v>31050</v>
      </c>
      <c r="W319" s="23">
        <f t="shared" si="129"/>
        <v>31050</v>
      </c>
      <c r="X319" s="23">
        <f t="shared" si="130"/>
        <v>33487.5</v>
      </c>
      <c r="Y319" s="21"/>
      <c r="Z319" s="21"/>
      <c r="AA319" s="23">
        <f t="shared" si="131"/>
        <v>33487.5</v>
      </c>
      <c r="AB319" s="29">
        <v>3.0000000000000001E-3</v>
      </c>
      <c r="AC319" s="28">
        <f t="shared" si="132"/>
        <v>100.46250000000001</v>
      </c>
    </row>
    <row r="320" spans="1:29" s="2" customFormat="1" ht="23.25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>
        <v>4836</v>
      </c>
      <c r="K320" s="21">
        <v>500</v>
      </c>
      <c r="L320" s="23">
        <f t="shared" si="117"/>
        <v>2418000</v>
      </c>
      <c r="M320" s="21">
        <v>1</v>
      </c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3">
        <f t="shared" si="130"/>
        <v>2418000</v>
      </c>
      <c r="Y320" s="21"/>
      <c r="Z320" s="21"/>
      <c r="AA320" s="23">
        <f t="shared" si="131"/>
        <v>2418000</v>
      </c>
      <c r="AB320" s="21"/>
      <c r="AC320" s="28">
        <f t="shared" si="132"/>
        <v>0</v>
      </c>
    </row>
    <row r="321" spans="1:29" s="2" customFormat="1" ht="23.25" x14ac:dyDescent="0.2">
      <c r="A321" s="84" t="s">
        <v>202</v>
      </c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85"/>
      <c r="AC321" s="86"/>
    </row>
    <row r="322" spans="1:29" s="2" customFormat="1" ht="23.25" x14ac:dyDescent="0.2">
      <c r="A322" s="21">
        <v>10</v>
      </c>
      <c r="B322" s="21" t="s">
        <v>203</v>
      </c>
      <c r="C322" s="21">
        <v>512</v>
      </c>
      <c r="D322" s="21">
        <v>1291</v>
      </c>
      <c r="E322" s="21" t="s">
        <v>175</v>
      </c>
      <c r="F322" s="21">
        <v>2</v>
      </c>
      <c r="G322" s="21">
        <v>0</v>
      </c>
      <c r="H322" s="21">
        <v>1</v>
      </c>
      <c r="I322" s="21">
        <v>96</v>
      </c>
      <c r="J322" s="15">
        <f>(G322*400)+(H322*100)+I322</f>
        <v>196</v>
      </c>
      <c r="K322" s="21">
        <v>325</v>
      </c>
      <c r="L322" s="23">
        <f t="shared" si="117"/>
        <v>63700</v>
      </c>
      <c r="M322" s="21">
        <v>1</v>
      </c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 s="2" customFormat="1" ht="23.25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>
        <v>9.75</v>
      </c>
      <c r="K323" s="21">
        <v>325</v>
      </c>
      <c r="L323" s="23">
        <f t="shared" si="117"/>
        <v>3168.75</v>
      </c>
      <c r="M323" s="21">
        <v>2</v>
      </c>
      <c r="N323" s="21">
        <v>100</v>
      </c>
      <c r="O323" s="21" t="s">
        <v>89</v>
      </c>
      <c r="P323" s="21" t="s">
        <v>58</v>
      </c>
      <c r="Q323" s="21">
        <v>39</v>
      </c>
      <c r="R323" s="21"/>
      <c r="S323" s="21">
        <v>6900</v>
      </c>
      <c r="T323" s="21">
        <v>85</v>
      </c>
      <c r="U323" s="31">
        <v>0.93</v>
      </c>
      <c r="V323" s="23">
        <f t="shared" ref="V323:V324" si="133">Q323*S323*U323</f>
        <v>250263</v>
      </c>
      <c r="W323" s="23">
        <f t="shared" ref="W323:W324" si="134">Q323*S323-V323</f>
        <v>18837</v>
      </c>
      <c r="X323" s="23">
        <f t="shared" ref="X323:X325" si="135">L323+W323</f>
        <v>22005.75</v>
      </c>
      <c r="Y323" s="21"/>
      <c r="Z323" s="21"/>
      <c r="AA323" s="23">
        <f t="shared" ref="AA323:AA325" si="136">X323-Z323</f>
        <v>22005.75</v>
      </c>
      <c r="AB323" s="29">
        <v>2.0000000000000001E-4</v>
      </c>
      <c r="AC323" s="28">
        <f t="shared" ref="AC323:AC325" si="137">AA323*AB323</f>
        <v>4.4011500000000003</v>
      </c>
    </row>
    <row r="324" spans="1:29" s="2" customFormat="1" ht="23.25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>
        <v>3.5</v>
      </c>
      <c r="K324" s="21">
        <v>325</v>
      </c>
      <c r="L324" s="23">
        <f t="shared" si="117"/>
        <v>1137.5</v>
      </c>
      <c r="M324" s="21">
        <v>3</v>
      </c>
      <c r="N324" s="21">
        <v>100</v>
      </c>
      <c r="O324" s="21" t="s">
        <v>89</v>
      </c>
      <c r="P324" s="21" t="s">
        <v>71</v>
      </c>
      <c r="Q324" s="21">
        <v>14</v>
      </c>
      <c r="R324" s="21"/>
      <c r="S324" s="21">
        <v>6900</v>
      </c>
      <c r="T324" s="21">
        <v>10</v>
      </c>
      <c r="U324" s="31">
        <v>0.4</v>
      </c>
      <c r="V324" s="23">
        <f t="shared" si="133"/>
        <v>38640</v>
      </c>
      <c r="W324" s="23">
        <f t="shared" si="134"/>
        <v>57960</v>
      </c>
      <c r="X324" s="23">
        <f t="shared" si="135"/>
        <v>59097.5</v>
      </c>
      <c r="Y324" s="21"/>
      <c r="Z324" s="21"/>
      <c r="AA324" s="23">
        <f t="shared" si="136"/>
        <v>59097.5</v>
      </c>
      <c r="AB324" s="29">
        <v>3.0000000000000001E-3</v>
      </c>
      <c r="AC324" s="28">
        <f t="shared" si="137"/>
        <v>177.29249999999999</v>
      </c>
    </row>
    <row r="325" spans="1:29" s="2" customFormat="1" ht="119.2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>
        <v>143</v>
      </c>
      <c r="K325" s="21">
        <v>325</v>
      </c>
      <c r="L325" s="23">
        <f t="shared" si="117"/>
        <v>46475</v>
      </c>
      <c r="M325" s="21">
        <v>1</v>
      </c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3">
        <f t="shared" si="135"/>
        <v>46475</v>
      </c>
      <c r="Y325" s="21"/>
      <c r="Z325" s="21"/>
      <c r="AA325" s="23">
        <f t="shared" si="136"/>
        <v>46475</v>
      </c>
      <c r="AB325" s="21"/>
      <c r="AC325" s="28">
        <f t="shared" si="137"/>
        <v>0</v>
      </c>
    </row>
    <row r="326" spans="1:29" s="2" customFormat="1" ht="23.25" x14ac:dyDescent="0.2">
      <c r="A326" s="84" t="s">
        <v>204</v>
      </c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85"/>
      <c r="AC326" s="86"/>
    </row>
    <row r="327" spans="1:29" s="2" customFormat="1" ht="23.25" x14ac:dyDescent="0.2">
      <c r="A327" s="21">
        <v>11</v>
      </c>
      <c r="B327" s="21" t="s">
        <v>205</v>
      </c>
      <c r="C327" s="21">
        <v>666</v>
      </c>
      <c r="D327" s="21">
        <v>1933</v>
      </c>
      <c r="E327" s="21" t="s">
        <v>175</v>
      </c>
      <c r="F327" s="21">
        <v>2</v>
      </c>
      <c r="G327" s="21">
        <v>0</v>
      </c>
      <c r="H327" s="21">
        <v>2</v>
      </c>
      <c r="I327" s="21">
        <v>54</v>
      </c>
      <c r="J327" s="15">
        <f>(G327*400)+(H327*100)+I327</f>
        <v>254</v>
      </c>
      <c r="K327" s="21">
        <v>250</v>
      </c>
      <c r="L327" s="23">
        <f t="shared" si="117"/>
        <v>63500</v>
      </c>
      <c r="M327" s="21">
        <v>1</v>
      </c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s="2" customFormat="1" ht="23.25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>
        <v>12.25</v>
      </c>
      <c r="K328" s="21">
        <v>250</v>
      </c>
      <c r="L328" s="23">
        <f t="shared" si="117"/>
        <v>3062.5</v>
      </c>
      <c r="M328" s="21">
        <v>2</v>
      </c>
      <c r="N328" s="21">
        <v>100</v>
      </c>
      <c r="O328" s="21" t="s">
        <v>89</v>
      </c>
      <c r="P328" s="21" t="s">
        <v>58</v>
      </c>
      <c r="Q328" s="21">
        <v>49</v>
      </c>
      <c r="R328" s="21"/>
      <c r="S328" s="21">
        <v>6900</v>
      </c>
      <c r="T328" s="21">
        <v>30</v>
      </c>
      <c r="U328" s="31">
        <v>0.93</v>
      </c>
      <c r="V328" s="23">
        <f t="shared" ref="V328:V331" si="138">Q328*S328*U328</f>
        <v>314433</v>
      </c>
      <c r="W328" s="23">
        <f t="shared" ref="W328:W331" si="139">Q328*S328-V328</f>
        <v>23667</v>
      </c>
      <c r="X328" s="23">
        <f t="shared" ref="X328:X332" si="140">L328+W328</f>
        <v>26729.5</v>
      </c>
      <c r="Y328" s="21"/>
      <c r="Z328" s="21"/>
      <c r="AA328" s="23">
        <f t="shared" ref="AA328:AA332" si="141">X328-Z328</f>
        <v>26729.5</v>
      </c>
      <c r="AB328" s="29">
        <v>2.0000000000000001E-4</v>
      </c>
      <c r="AC328" s="28">
        <f t="shared" ref="AC328:AC332" si="142">AA328*AB328</f>
        <v>5.3459000000000003</v>
      </c>
    </row>
    <row r="329" spans="1:29" s="2" customFormat="1" ht="23.25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>
        <v>1.75</v>
      </c>
      <c r="K329" s="21">
        <v>250</v>
      </c>
      <c r="L329" s="23">
        <f t="shared" si="117"/>
        <v>437.5</v>
      </c>
      <c r="M329" s="21">
        <v>2</v>
      </c>
      <c r="N329" s="21">
        <v>100</v>
      </c>
      <c r="O329" s="21" t="s">
        <v>89</v>
      </c>
      <c r="P329" s="21" t="s">
        <v>93</v>
      </c>
      <c r="Q329" s="21">
        <v>7</v>
      </c>
      <c r="R329" s="21"/>
      <c r="S329" s="21">
        <v>6900</v>
      </c>
      <c r="T329" s="21">
        <v>15</v>
      </c>
      <c r="U329" s="31">
        <v>0.65</v>
      </c>
      <c r="V329" s="23">
        <f t="shared" si="138"/>
        <v>31395</v>
      </c>
      <c r="W329" s="23">
        <f t="shared" si="139"/>
        <v>16905</v>
      </c>
      <c r="X329" s="23">
        <f t="shared" si="140"/>
        <v>17342.5</v>
      </c>
      <c r="Y329" s="21"/>
      <c r="Z329" s="21"/>
      <c r="AA329" s="23">
        <f t="shared" si="141"/>
        <v>17342.5</v>
      </c>
      <c r="AB329" s="29">
        <v>3.0000000000000001E-3</v>
      </c>
      <c r="AC329" s="28">
        <f t="shared" si="142"/>
        <v>52.027500000000003</v>
      </c>
    </row>
    <row r="330" spans="1:29" s="2" customFormat="1" ht="23.25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>
        <v>4.75</v>
      </c>
      <c r="K330" s="21">
        <v>250</v>
      </c>
      <c r="L330" s="23">
        <f t="shared" si="117"/>
        <v>1187.5</v>
      </c>
      <c r="M330" s="21">
        <v>2</v>
      </c>
      <c r="N330" s="21">
        <v>504</v>
      </c>
      <c r="O330" s="21" t="s">
        <v>89</v>
      </c>
      <c r="P330" s="21" t="s">
        <v>88</v>
      </c>
      <c r="Q330" s="21">
        <v>19</v>
      </c>
      <c r="R330" s="21"/>
      <c r="S330" s="21">
        <v>2600</v>
      </c>
      <c r="T330" s="21">
        <v>15</v>
      </c>
      <c r="U330" s="31">
        <v>0.65</v>
      </c>
      <c r="V330" s="23">
        <f t="shared" si="138"/>
        <v>32110</v>
      </c>
      <c r="W330" s="23">
        <f t="shared" si="139"/>
        <v>17290</v>
      </c>
      <c r="X330" s="23">
        <f t="shared" si="140"/>
        <v>18477.5</v>
      </c>
      <c r="Y330" s="21"/>
      <c r="Z330" s="21"/>
      <c r="AA330" s="23">
        <f t="shared" si="141"/>
        <v>18477.5</v>
      </c>
      <c r="AB330" s="29">
        <v>2.0000000000000001E-4</v>
      </c>
      <c r="AC330" s="28">
        <f t="shared" si="142"/>
        <v>3.6955</v>
      </c>
    </row>
    <row r="331" spans="1:29" s="2" customFormat="1" ht="23.25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>
        <v>2.25</v>
      </c>
      <c r="K331" s="21">
        <v>250</v>
      </c>
      <c r="L331" s="23">
        <f t="shared" si="117"/>
        <v>562.5</v>
      </c>
      <c r="M331" s="21">
        <v>2</v>
      </c>
      <c r="N331" s="21">
        <v>100</v>
      </c>
      <c r="O331" s="21" t="s">
        <v>89</v>
      </c>
      <c r="P331" s="21" t="s">
        <v>71</v>
      </c>
      <c r="Q331" s="21">
        <v>9</v>
      </c>
      <c r="R331" s="21"/>
      <c r="S331" s="21">
        <v>6900</v>
      </c>
      <c r="T331" s="21">
        <v>5</v>
      </c>
      <c r="U331" s="31">
        <v>0.15</v>
      </c>
      <c r="V331" s="23">
        <f t="shared" si="138"/>
        <v>9315</v>
      </c>
      <c r="W331" s="23">
        <f t="shared" si="139"/>
        <v>52785</v>
      </c>
      <c r="X331" s="23">
        <f t="shared" si="140"/>
        <v>53347.5</v>
      </c>
      <c r="Y331" s="21"/>
      <c r="Z331" s="21"/>
      <c r="AA331" s="23">
        <f t="shared" si="141"/>
        <v>53347.5</v>
      </c>
      <c r="AB331" s="29">
        <v>3.0000000000000001E-3</v>
      </c>
      <c r="AC331" s="28">
        <f t="shared" si="142"/>
        <v>160.04249999999999</v>
      </c>
    </row>
    <row r="332" spans="1:29" s="2" customFormat="1" ht="23.25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>
        <v>170</v>
      </c>
      <c r="K332" s="21">
        <v>250</v>
      </c>
      <c r="L332" s="23">
        <f t="shared" si="117"/>
        <v>42500</v>
      </c>
      <c r="M332" s="21">
        <v>1</v>
      </c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3">
        <f t="shared" si="140"/>
        <v>42500</v>
      </c>
      <c r="Y332" s="21"/>
      <c r="Z332" s="21"/>
      <c r="AA332" s="23">
        <f t="shared" si="141"/>
        <v>42500</v>
      </c>
      <c r="AB332" s="21"/>
      <c r="AC332" s="28">
        <f t="shared" si="142"/>
        <v>0</v>
      </c>
    </row>
    <row r="333" spans="1:29" s="2" customFormat="1" ht="0.75" customHeight="1" x14ac:dyDescent="0.2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6"/>
    </row>
    <row r="334" spans="1:29" s="2" customFormat="1" ht="23.25" hidden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 s="2" customFormat="1" ht="23.25" hidden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 s="2" customFormat="1" ht="23.25" hidden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s="2" customFormat="1" ht="23.25" x14ac:dyDescent="0.2">
      <c r="A337" s="84" t="s">
        <v>206</v>
      </c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6"/>
    </row>
    <row r="338" spans="1:29" s="2" customFormat="1" ht="23.25" x14ac:dyDescent="0.2">
      <c r="A338" s="21">
        <v>12</v>
      </c>
      <c r="B338" s="21" t="s">
        <v>207</v>
      </c>
      <c r="C338" s="21">
        <v>708</v>
      </c>
      <c r="D338" s="21">
        <v>1573</v>
      </c>
      <c r="E338" s="21" t="s">
        <v>175</v>
      </c>
      <c r="F338" s="21">
        <v>2</v>
      </c>
      <c r="G338" s="21">
        <v>5</v>
      </c>
      <c r="H338" s="21">
        <v>2</v>
      </c>
      <c r="I338" s="21">
        <v>1</v>
      </c>
      <c r="J338" s="15">
        <f>(G338*400)+(H338*100)+I338</f>
        <v>2201</v>
      </c>
      <c r="K338" s="21">
        <v>200</v>
      </c>
      <c r="L338" s="23">
        <f t="shared" ref="L338:L346" si="143">J338*K338</f>
        <v>440200</v>
      </c>
      <c r="M338" s="21">
        <v>1</v>
      </c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 s="2" customFormat="1" ht="23.25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>
        <v>13.5</v>
      </c>
      <c r="K339" s="21">
        <v>200</v>
      </c>
      <c r="L339" s="23">
        <f t="shared" si="143"/>
        <v>2700</v>
      </c>
      <c r="M339" s="21">
        <v>2</v>
      </c>
      <c r="N339" s="21">
        <v>100</v>
      </c>
      <c r="O339" s="21" t="s">
        <v>57</v>
      </c>
      <c r="P339" s="21" t="s">
        <v>58</v>
      </c>
      <c r="Q339" s="21">
        <v>54</v>
      </c>
      <c r="R339" s="21"/>
      <c r="S339" s="21">
        <v>6900</v>
      </c>
      <c r="T339" s="21">
        <v>80</v>
      </c>
      <c r="U339" s="31">
        <v>0.85</v>
      </c>
      <c r="V339" s="23">
        <f t="shared" ref="V339:V340" si="144">Q339*S339*U339</f>
        <v>316710</v>
      </c>
      <c r="W339" s="23">
        <f t="shared" ref="W339:W340" si="145">Q339*S339-V339</f>
        <v>55890</v>
      </c>
      <c r="X339" s="23">
        <f t="shared" ref="X339:X341" si="146">L339+W339</f>
        <v>58590</v>
      </c>
      <c r="Y339" s="21"/>
      <c r="Z339" s="21"/>
      <c r="AA339" s="23">
        <f t="shared" ref="AA339:AA341" si="147">X339-Z339</f>
        <v>58590</v>
      </c>
      <c r="AB339" s="29">
        <v>2.0000000000000001E-4</v>
      </c>
      <c r="AC339" s="28">
        <f t="shared" ref="AC339:AC341" si="148">AA339*AB339</f>
        <v>11.718</v>
      </c>
    </row>
    <row r="340" spans="1:29" s="2" customFormat="1" ht="23.25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>
        <v>7.5</v>
      </c>
      <c r="K340" s="21">
        <v>200</v>
      </c>
      <c r="L340" s="23">
        <f t="shared" si="143"/>
        <v>1500</v>
      </c>
      <c r="M340" s="21">
        <v>3</v>
      </c>
      <c r="N340" s="21">
        <v>100</v>
      </c>
      <c r="O340" s="21" t="s">
        <v>57</v>
      </c>
      <c r="P340" s="21" t="s">
        <v>93</v>
      </c>
      <c r="Q340" s="21">
        <v>30</v>
      </c>
      <c r="R340" s="21"/>
      <c r="S340" s="21">
        <v>6900</v>
      </c>
      <c r="T340" s="21">
        <v>10</v>
      </c>
      <c r="U340" s="31">
        <v>0.3</v>
      </c>
      <c r="V340" s="23">
        <f t="shared" si="144"/>
        <v>62100</v>
      </c>
      <c r="W340" s="23">
        <f t="shared" si="145"/>
        <v>144900</v>
      </c>
      <c r="X340" s="23">
        <f t="shared" si="146"/>
        <v>146400</v>
      </c>
      <c r="Y340" s="21"/>
      <c r="Z340" s="21"/>
      <c r="AA340" s="23">
        <f t="shared" si="147"/>
        <v>146400</v>
      </c>
      <c r="AB340" s="29">
        <v>3.0000000000000001E-3</v>
      </c>
      <c r="AC340" s="28">
        <f t="shared" si="148"/>
        <v>439.2</v>
      </c>
    </row>
    <row r="341" spans="1:29" s="2" customFormat="1" ht="92.2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>
        <v>2117</v>
      </c>
      <c r="K341" s="21">
        <v>200</v>
      </c>
      <c r="L341" s="23">
        <f t="shared" si="143"/>
        <v>423400</v>
      </c>
      <c r="M341" s="21">
        <v>1</v>
      </c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3">
        <f t="shared" si="146"/>
        <v>423400</v>
      </c>
      <c r="Y341" s="21"/>
      <c r="Z341" s="21"/>
      <c r="AA341" s="23">
        <f t="shared" si="147"/>
        <v>423400</v>
      </c>
      <c r="AB341" s="21"/>
      <c r="AC341" s="28">
        <f t="shared" si="148"/>
        <v>0</v>
      </c>
    </row>
    <row r="342" spans="1:29" s="2" customFormat="1" ht="23.25" x14ac:dyDescent="0.2">
      <c r="A342" s="97" t="s">
        <v>210</v>
      </c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9"/>
    </row>
    <row r="343" spans="1:29" s="2" customFormat="1" ht="23.25" x14ac:dyDescent="0.2">
      <c r="A343" s="21">
        <v>13</v>
      </c>
      <c r="B343" s="21" t="s">
        <v>211</v>
      </c>
      <c r="C343" s="21">
        <v>503</v>
      </c>
      <c r="D343" s="21">
        <v>409</v>
      </c>
      <c r="E343" s="21" t="s">
        <v>175</v>
      </c>
      <c r="F343" s="21">
        <v>2</v>
      </c>
      <c r="G343" s="21">
        <v>2</v>
      </c>
      <c r="H343" s="21">
        <v>1</v>
      </c>
      <c r="I343" s="21">
        <v>43</v>
      </c>
      <c r="J343" s="15">
        <f>(G343*400)+(H343*100)+I343</f>
        <v>943</v>
      </c>
      <c r="K343" s="21">
        <v>250</v>
      </c>
      <c r="L343" s="23">
        <f t="shared" si="143"/>
        <v>235750</v>
      </c>
      <c r="M343" s="21">
        <v>1</v>
      </c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 s="2" customFormat="1" ht="23.25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>
        <v>5.5</v>
      </c>
      <c r="K344" s="21">
        <v>250</v>
      </c>
      <c r="L344" s="23">
        <f t="shared" si="143"/>
        <v>1375</v>
      </c>
      <c r="M344" s="21">
        <v>2</v>
      </c>
      <c r="N344" s="21">
        <v>100</v>
      </c>
      <c r="O344" s="21" t="s">
        <v>89</v>
      </c>
      <c r="P344" s="21" t="s">
        <v>58</v>
      </c>
      <c r="Q344" s="21">
        <v>22</v>
      </c>
      <c r="R344" s="21"/>
      <c r="S344" s="21">
        <v>6900</v>
      </c>
      <c r="T344" s="21">
        <v>93</v>
      </c>
      <c r="U344" s="31">
        <v>0.14000000000000001</v>
      </c>
      <c r="V344" s="23">
        <f t="shared" ref="V344:V345" si="149">Q344*S344*U344</f>
        <v>21252.000000000004</v>
      </c>
      <c r="W344" s="23">
        <f t="shared" ref="W344:W345" si="150">Q344*S344-V344</f>
        <v>130548</v>
      </c>
      <c r="X344" s="23">
        <f t="shared" ref="X344:X346" si="151">L344+W344</f>
        <v>131923</v>
      </c>
      <c r="Y344" s="21"/>
      <c r="Z344" s="21"/>
      <c r="AA344" s="23">
        <f t="shared" ref="AA344:AA346" si="152">X344-Z344</f>
        <v>131923</v>
      </c>
      <c r="AB344" s="29">
        <v>2.0000000000000001E-4</v>
      </c>
      <c r="AC344" s="28">
        <f t="shared" ref="AC344:AC346" si="153">AA344*AB344</f>
        <v>26.384600000000002</v>
      </c>
    </row>
    <row r="345" spans="1:29" s="2" customFormat="1" ht="23.25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>
        <v>5.25</v>
      </c>
      <c r="K345" s="21">
        <v>250</v>
      </c>
      <c r="L345" s="23">
        <f t="shared" si="143"/>
        <v>1312.5</v>
      </c>
      <c r="M345" s="21">
        <v>3</v>
      </c>
      <c r="N345" s="21">
        <v>100</v>
      </c>
      <c r="O345" s="21" t="s">
        <v>89</v>
      </c>
      <c r="P345" s="21" t="s">
        <v>212</v>
      </c>
      <c r="Q345" s="21">
        <v>21</v>
      </c>
      <c r="R345" s="21"/>
      <c r="S345" s="21">
        <v>6900</v>
      </c>
      <c r="T345" s="21">
        <v>10</v>
      </c>
      <c r="U345" s="31">
        <v>0.4</v>
      </c>
      <c r="V345" s="23">
        <f t="shared" si="149"/>
        <v>57960</v>
      </c>
      <c r="W345" s="23">
        <f t="shared" si="150"/>
        <v>86940</v>
      </c>
      <c r="X345" s="23">
        <f t="shared" si="151"/>
        <v>88252.5</v>
      </c>
      <c r="Y345" s="21"/>
      <c r="Z345" s="21"/>
      <c r="AA345" s="23">
        <f t="shared" si="152"/>
        <v>88252.5</v>
      </c>
      <c r="AB345" s="29">
        <v>3.0000000000000001E-3</v>
      </c>
      <c r="AC345" s="28">
        <f t="shared" si="153"/>
        <v>264.75749999999999</v>
      </c>
    </row>
    <row r="346" spans="1:29" s="2" customFormat="1" ht="23.25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>
        <v>900</v>
      </c>
      <c r="K346" s="21">
        <v>250</v>
      </c>
      <c r="L346" s="23">
        <f t="shared" si="143"/>
        <v>225000</v>
      </c>
      <c r="M346" s="21">
        <v>1</v>
      </c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3">
        <f t="shared" si="151"/>
        <v>225000</v>
      </c>
      <c r="Y346" s="21"/>
      <c r="Z346" s="21"/>
      <c r="AA346" s="23">
        <f t="shared" si="152"/>
        <v>225000</v>
      </c>
      <c r="AB346" s="21"/>
      <c r="AC346" s="28">
        <f t="shared" si="153"/>
        <v>0</v>
      </c>
    </row>
    <row r="347" spans="1:29" s="2" customFormat="1" ht="232.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32">
        <f>SUM(AC344:AC346)</f>
        <v>291.14209999999997</v>
      </c>
    </row>
    <row r="348" spans="1:29" s="2" customFormat="1" ht="23.25" x14ac:dyDescent="0.2">
      <c r="A348" s="97" t="s">
        <v>208</v>
      </c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9"/>
    </row>
    <row r="349" spans="1:29" s="2" customFormat="1" ht="23.25" x14ac:dyDescent="0.2">
      <c r="A349" s="21">
        <v>14</v>
      </c>
      <c r="B349" s="21" t="s">
        <v>209</v>
      </c>
      <c r="C349" s="21">
        <v>570</v>
      </c>
      <c r="D349" s="21">
        <v>2219</v>
      </c>
      <c r="E349" s="21" t="s">
        <v>175</v>
      </c>
      <c r="F349" s="21">
        <v>2</v>
      </c>
      <c r="G349" s="21">
        <v>14</v>
      </c>
      <c r="H349" s="21">
        <v>2</v>
      </c>
      <c r="I349" s="21">
        <v>83</v>
      </c>
      <c r="J349" s="15">
        <f>(G349*400)+(H349*100)+I349</f>
        <v>5883</v>
      </c>
      <c r="K349" s="21">
        <v>250</v>
      </c>
      <c r="L349" s="23">
        <f t="shared" ref="L349:L359" si="154">J349*K349</f>
        <v>1470750</v>
      </c>
      <c r="M349" s="21">
        <v>1</v>
      </c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 s="2" customFormat="1" ht="23.25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>
        <v>16</v>
      </c>
      <c r="K350" s="21">
        <v>250</v>
      </c>
      <c r="L350" s="23">
        <f t="shared" si="154"/>
        <v>4000</v>
      </c>
      <c r="M350" s="21">
        <v>2</v>
      </c>
      <c r="N350" s="21">
        <v>100</v>
      </c>
      <c r="O350" s="21" t="s">
        <v>57</v>
      </c>
      <c r="P350" s="21" t="s">
        <v>58</v>
      </c>
      <c r="Q350" s="21">
        <v>64</v>
      </c>
      <c r="R350" s="21"/>
      <c r="S350" s="21">
        <v>6900</v>
      </c>
      <c r="T350" s="21">
        <v>60</v>
      </c>
      <c r="U350" s="31">
        <v>0.85</v>
      </c>
      <c r="V350" s="23">
        <f t="shared" ref="V350:V358" si="155">Q350*S350*U350</f>
        <v>375360</v>
      </c>
      <c r="W350" s="23">
        <f t="shared" ref="W350:W358" si="156">Q350*S350-V350</f>
        <v>66240</v>
      </c>
      <c r="X350" s="23">
        <f t="shared" ref="X350:X359" si="157">L350+W350</f>
        <v>70240</v>
      </c>
      <c r="Y350" s="21"/>
      <c r="Z350" s="21"/>
      <c r="AA350" s="23">
        <f t="shared" ref="AA350:AA359" si="158">X350-Z350</f>
        <v>70240</v>
      </c>
      <c r="AB350" s="29">
        <v>2.0000000000000001E-4</v>
      </c>
      <c r="AC350" s="28">
        <f t="shared" ref="AC350:AC359" si="159">AA350*AB350</f>
        <v>14.048</v>
      </c>
    </row>
    <row r="351" spans="1:29" s="2" customFormat="1" ht="23.25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>
        <v>9.5</v>
      </c>
      <c r="K351" s="21">
        <v>250</v>
      </c>
      <c r="L351" s="23">
        <f t="shared" si="154"/>
        <v>2375</v>
      </c>
      <c r="M351" s="21">
        <v>3</v>
      </c>
      <c r="N351" s="21">
        <v>100</v>
      </c>
      <c r="O351" s="21" t="s">
        <v>57</v>
      </c>
      <c r="P351" s="21" t="s">
        <v>93</v>
      </c>
      <c r="Q351" s="21">
        <v>38</v>
      </c>
      <c r="R351" s="21"/>
      <c r="S351" s="21">
        <v>6900</v>
      </c>
      <c r="T351" s="21">
        <v>15</v>
      </c>
      <c r="U351" s="31">
        <v>0.5</v>
      </c>
      <c r="V351" s="23">
        <f t="shared" si="155"/>
        <v>131100</v>
      </c>
      <c r="W351" s="23">
        <f t="shared" si="156"/>
        <v>131100</v>
      </c>
      <c r="X351" s="23">
        <f t="shared" si="157"/>
        <v>133475</v>
      </c>
      <c r="Y351" s="21"/>
      <c r="Z351" s="21"/>
      <c r="AA351" s="23">
        <f t="shared" si="158"/>
        <v>133475</v>
      </c>
      <c r="AB351" s="29">
        <v>3.0000000000000001E-3</v>
      </c>
      <c r="AC351" s="28">
        <f t="shared" si="159"/>
        <v>400.42500000000001</v>
      </c>
    </row>
    <row r="352" spans="1:29" s="2" customFormat="1" ht="23.25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>
        <v>2.25</v>
      </c>
      <c r="K352" s="21">
        <v>250</v>
      </c>
      <c r="L352" s="23">
        <f t="shared" si="154"/>
        <v>562.5</v>
      </c>
      <c r="M352" s="21">
        <v>3</v>
      </c>
      <c r="N352" s="21">
        <v>100</v>
      </c>
      <c r="O352" s="21" t="s">
        <v>57</v>
      </c>
      <c r="P352" s="21" t="s">
        <v>213</v>
      </c>
      <c r="Q352" s="21">
        <v>9</v>
      </c>
      <c r="R352" s="21"/>
      <c r="S352" s="21">
        <v>6900</v>
      </c>
      <c r="T352" s="21">
        <v>15</v>
      </c>
      <c r="U352" s="31">
        <v>0.5</v>
      </c>
      <c r="V352" s="23">
        <f t="shared" si="155"/>
        <v>31050</v>
      </c>
      <c r="W352" s="23">
        <f t="shared" si="156"/>
        <v>31050</v>
      </c>
      <c r="X352" s="23">
        <f t="shared" si="157"/>
        <v>31612.5</v>
      </c>
      <c r="Y352" s="21"/>
      <c r="Z352" s="21"/>
      <c r="AA352" s="23">
        <f t="shared" si="158"/>
        <v>31612.5</v>
      </c>
      <c r="AB352" s="29">
        <v>3.0000000000000001E-3</v>
      </c>
      <c r="AC352" s="28">
        <f t="shared" si="159"/>
        <v>94.837500000000006</v>
      </c>
    </row>
    <row r="353" spans="1:29" s="2" customFormat="1" ht="23.25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>
        <v>3</v>
      </c>
      <c r="K353" s="21">
        <v>250</v>
      </c>
      <c r="L353" s="23">
        <f t="shared" si="154"/>
        <v>750</v>
      </c>
      <c r="M353" s="21">
        <v>2</v>
      </c>
      <c r="N353" s="21">
        <v>504</v>
      </c>
      <c r="O353" s="21" t="s">
        <v>57</v>
      </c>
      <c r="P353" s="21" t="s">
        <v>88</v>
      </c>
      <c r="Q353" s="21">
        <v>12</v>
      </c>
      <c r="R353" s="21"/>
      <c r="S353" s="21">
        <v>2600</v>
      </c>
      <c r="T353" s="21">
        <v>15</v>
      </c>
      <c r="U353" s="31">
        <v>0.5</v>
      </c>
      <c r="V353" s="23">
        <f t="shared" si="155"/>
        <v>15600</v>
      </c>
      <c r="W353" s="23">
        <f t="shared" si="156"/>
        <v>15600</v>
      </c>
      <c r="X353" s="23">
        <f t="shared" si="157"/>
        <v>16350</v>
      </c>
      <c r="Y353" s="21"/>
      <c r="Z353" s="21"/>
      <c r="AA353" s="23">
        <f t="shared" si="158"/>
        <v>16350</v>
      </c>
      <c r="AB353" s="29">
        <v>2.0000000000000001E-4</v>
      </c>
      <c r="AC353" s="28">
        <f t="shared" si="159"/>
        <v>3.27</v>
      </c>
    </row>
    <row r="354" spans="1:29" s="2" customFormat="1" ht="23.25" x14ac:dyDescent="0.2">
      <c r="A354" s="90" t="s">
        <v>215</v>
      </c>
      <c r="B354" s="91"/>
      <c r="C354" s="91"/>
      <c r="D354" s="91"/>
      <c r="E354" s="91"/>
      <c r="F354" s="91"/>
      <c r="G354" s="91"/>
      <c r="H354" s="91"/>
      <c r="I354" s="92"/>
      <c r="J354" s="21">
        <v>17</v>
      </c>
      <c r="K354" s="21">
        <v>250</v>
      </c>
      <c r="L354" s="23">
        <f t="shared" si="154"/>
        <v>4250</v>
      </c>
      <c r="M354" s="21">
        <v>2</v>
      </c>
      <c r="N354" s="21">
        <v>100</v>
      </c>
      <c r="O354" s="21" t="s">
        <v>57</v>
      </c>
      <c r="P354" s="21" t="s">
        <v>58</v>
      </c>
      <c r="Q354" s="21">
        <v>68</v>
      </c>
      <c r="R354" s="21"/>
      <c r="S354" s="21">
        <v>6900</v>
      </c>
      <c r="T354" s="21">
        <v>50</v>
      </c>
      <c r="U354" s="31">
        <v>0.85</v>
      </c>
      <c r="V354" s="23">
        <f t="shared" si="155"/>
        <v>398820</v>
      </c>
      <c r="W354" s="23">
        <f t="shared" si="156"/>
        <v>70380</v>
      </c>
      <c r="X354" s="23">
        <f t="shared" si="157"/>
        <v>74630</v>
      </c>
      <c r="Y354" s="21"/>
      <c r="Z354" s="21"/>
      <c r="AA354" s="23">
        <f t="shared" si="158"/>
        <v>74630</v>
      </c>
      <c r="AB354" s="29">
        <v>2.0000000000000001E-4</v>
      </c>
      <c r="AC354" s="28">
        <f t="shared" si="159"/>
        <v>14.926</v>
      </c>
    </row>
    <row r="355" spans="1:29" s="2" customFormat="1" ht="23.25" x14ac:dyDescent="0.2">
      <c r="A355" s="90" t="s">
        <v>216</v>
      </c>
      <c r="B355" s="91"/>
      <c r="C355" s="91"/>
      <c r="D355" s="91"/>
      <c r="E355" s="91"/>
      <c r="F355" s="91"/>
      <c r="G355" s="91"/>
      <c r="H355" s="91"/>
      <c r="I355" s="92"/>
      <c r="J355" s="21">
        <v>8</v>
      </c>
      <c r="K355" s="21">
        <v>250</v>
      </c>
      <c r="L355" s="23">
        <f t="shared" si="154"/>
        <v>2000</v>
      </c>
      <c r="M355" s="21">
        <v>3</v>
      </c>
      <c r="N355" s="21">
        <v>100</v>
      </c>
      <c r="O355" s="21" t="s">
        <v>89</v>
      </c>
      <c r="P355" s="21" t="s">
        <v>93</v>
      </c>
      <c r="Q355" s="21">
        <v>32</v>
      </c>
      <c r="R355" s="21"/>
      <c r="S355" s="21">
        <v>6900</v>
      </c>
      <c r="T355" s="21">
        <v>10</v>
      </c>
      <c r="U355" s="31">
        <v>0.4</v>
      </c>
      <c r="V355" s="23">
        <f t="shared" si="155"/>
        <v>88320</v>
      </c>
      <c r="W355" s="23">
        <f t="shared" si="156"/>
        <v>132480</v>
      </c>
      <c r="X355" s="23">
        <f t="shared" si="157"/>
        <v>134480</v>
      </c>
      <c r="Y355" s="21"/>
      <c r="Z355" s="21"/>
      <c r="AA355" s="23">
        <f t="shared" si="158"/>
        <v>134480</v>
      </c>
      <c r="AB355" s="29">
        <v>3.0000000000000001E-3</v>
      </c>
      <c r="AC355" s="28">
        <f t="shared" si="159"/>
        <v>403.44</v>
      </c>
    </row>
    <row r="356" spans="1:29" s="2" customFormat="1" ht="23.25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>
        <v>17</v>
      </c>
      <c r="K356" s="21">
        <v>250</v>
      </c>
      <c r="L356" s="23">
        <f t="shared" si="154"/>
        <v>4250</v>
      </c>
      <c r="M356" s="21">
        <v>2</v>
      </c>
      <c r="N356" s="21">
        <v>100</v>
      </c>
      <c r="O356" s="21" t="s">
        <v>57</v>
      </c>
      <c r="P356" s="21" t="s">
        <v>58</v>
      </c>
      <c r="Q356" s="21">
        <v>68</v>
      </c>
      <c r="R356" s="21"/>
      <c r="S356" s="21">
        <v>6900</v>
      </c>
      <c r="T356" s="21">
        <v>50</v>
      </c>
      <c r="U356" s="31">
        <v>0.85</v>
      </c>
      <c r="V356" s="23">
        <f t="shared" si="155"/>
        <v>398820</v>
      </c>
      <c r="W356" s="23">
        <f t="shared" si="156"/>
        <v>70380</v>
      </c>
      <c r="X356" s="23">
        <f t="shared" si="157"/>
        <v>74630</v>
      </c>
      <c r="Y356" s="21"/>
      <c r="Z356" s="21"/>
      <c r="AA356" s="23">
        <f t="shared" si="158"/>
        <v>74630</v>
      </c>
      <c r="AB356" s="29">
        <v>2.0000000000000001E-4</v>
      </c>
      <c r="AC356" s="28">
        <f t="shared" si="159"/>
        <v>14.926</v>
      </c>
    </row>
    <row r="357" spans="1:29" s="2" customFormat="1" ht="23.25" x14ac:dyDescent="0.2">
      <c r="A357" s="90" t="s">
        <v>217</v>
      </c>
      <c r="B357" s="91"/>
      <c r="C357" s="91"/>
      <c r="D357" s="91"/>
      <c r="E357" s="91"/>
      <c r="F357" s="91"/>
      <c r="G357" s="91"/>
      <c r="H357" s="91"/>
      <c r="I357" s="92"/>
      <c r="J357" s="21">
        <v>11.75</v>
      </c>
      <c r="K357" s="21">
        <v>250</v>
      </c>
      <c r="L357" s="23">
        <f t="shared" si="154"/>
        <v>2937.5</v>
      </c>
      <c r="M357" s="21">
        <v>2</v>
      </c>
      <c r="N357" s="21">
        <v>100</v>
      </c>
      <c r="O357" s="21" t="s">
        <v>89</v>
      </c>
      <c r="P357" s="21" t="s">
        <v>58</v>
      </c>
      <c r="Q357" s="21">
        <v>47</v>
      </c>
      <c r="R357" s="21"/>
      <c r="S357" s="21">
        <v>6900</v>
      </c>
      <c r="T357" s="21">
        <v>40</v>
      </c>
      <c r="U357" s="31">
        <v>0.93</v>
      </c>
      <c r="V357" s="23">
        <f t="shared" si="155"/>
        <v>301599</v>
      </c>
      <c r="W357" s="23">
        <f t="shared" si="156"/>
        <v>22701</v>
      </c>
      <c r="X357" s="23">
        <f t="shared" si="157"/>
        <v>25638.5</v>
      </c>
      <c r="Y357" s="21"/>
      <c r="Z357" s="21"/>
      <c r="AA357" s="23">
        <f t="shared" si="158"/>
        <v>25638.5</v>
      </c>
      <c r="AB357" s="29">
        <v>2.0000000000000001E-4</v>
      </c>
      <c r="AC357" s="28">
        <f t="shared" si="159"/>
        <v>5.1276999999999999</v>
      </c>
    </row>
    <row r="358" spans="1:29" s="2" customFormat="1" ht="23.25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>
        <v>6.25</v>
      </c>
      <c r="K358" s="21">
        <v>250</v>
      </c>
      <c r="L358" s="23">
        <f t="shared" si="154"/>
        <v>1562.5</v>
      </c>
      <c r="M358" s="21">
        <v>2</v>
      </c>
      <c r="N358" s="21">
        <v>100</v>
      </c>
      <c r="O358" s="21" t="s">
        <v>89</v>
      </c>
      <c r="P358" s="21" t="s">
        <v>214</v>
      </c>
      <c r="Q358" s="21">
        <v>25</v>
      </c>
      <c r="R358" s="21"/>
      <c r="S358" s="21">
        <v>6900</v>
      </c>
      <c r="T358" s="21">
        <v>10</v>
      </c>
      <c r="U358" s="31">
        <v>0.4</v>
      </c>
      <c r="V358" s="23">
        <f t="shared" si="155"/>
        <v>69000</v>
      </c>
      <c r="W358" s="23">
        <f t="shared" si="156"/>
        <v>103500</v>
      </c>
      <c r="X358" s="23">
        <f t="shared" si="157"/>
        <v>105062.5</v>
      </c>
      <c r="Y358" s="21"/>
      <c r="Z358" s="21"/>
      <c r="AA358" s="23">
        <f t="shared" si="158"/>
        <v>105062.5</v>
      </c>
      <c r="AB358" s="29">
        <v>3.0000000000000001E-3</v>
      </c>
      <c r="AC358" s="28">
        <f t="shared" si="159"/>
        <v>315.1875</v>
      </c>
    </row>
    <row r="359" spans="1:29" s="2" customFormat="1" ht="23.25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>
        <v>5522</v>
      </c>
      <c r="K359" s="21">
        <v>250</v>
      </c>
      <c r="L359" s="23">
        <f t="shared" si="154"/>
        <v>1380500</v>
      </c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3">
        <f t="shared" si="157"/>
        <v>1380500</v>
      </c>
      <c r="Y359" s="21"/>
      <c r="Z359" s="21"/>
      <c r="AA359" s="23">
        <f t="shared" si="158"/>
        <v>1380500</v>
      </c>
      <c r="AB359" s="21"/>
      <c r="AC359" s="28">
        <f t="shared" si="159"/>
        <v>0</v>
      </c>
    </row>
    <row r="360" spans="1:29" s="2" customFormat="1" ht="23.25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 s="2" customFormat="1" ht="23.25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 s="2" customFormat="1" ht="3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 s="2" customFormat="1" ht="3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 s="2" customFormat="1" ht="23.25" hidden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 s="2" customFormat="1" ht="23.25" hidden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 s="2" customFormat="1" ht="23.25" hidden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 s="2" customFormat="1" ht="23.25" hidden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 s="2" customFormat="1" ht="23.25" hidden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s="2" customFormat="1" ht="23.25" hidden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s="2" customFormat="1" ht="23.25" x14ac:dyDescent="0.2">
      <c r="A370" s="97" t="s">
        <v>218</v>
      </c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9"/>
    </row>
    <row r="371" spans="1:29" s="2" customFormat="1" ht="23.25" x14ac:dyDescent="0.2">
      <c r="A371" s="21">
        <v>15</v>
      </c>
      <c r="B371" s="21" t="s">
        <v>219</v>
      </c>
      <c r="C371" s="21">
        <v>707</v>
      </c>
      <c r="D371" s="21">
        <v>408</v>
      </c>
      <c r="E371" s="21" t="s">
        <v>175</v>
      </c>
      <c r="F371" s="21">
        <v>2</v>
      </c>
      <c r="G371" s="21">
        <v>20</v>
      </c>
      <c r="H371" s="21">
        <v>2</v>
      </c>
      <c r="I371" s="21">
        <v>48</v>
      </c>
      <c r="J371" s="15">
        <f>(G371*400)+(H371*100)+I371</f>
        <v>8248</v>
      </c>
      <c r="K371" s="21">
        <v>250</v>
      </c>
      <c r="L371" s="23">
        <f t="shared" ref="L371:L378" si="160">J371*K371</f>
        <v>2062000</v>
      </c>
      <c r="M371" s="21">
        <v>1</v>
      </c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 s="2" customFormat="1" ht="23.25" x14ac:dyDescent="0.2">
      <c r="A372" s="90" t="s">
        <v>223</v>
      </c>
      <c r="B372" s="91"/>
      <c r="C372" s="91"/>
      <c r="D372" s="91"/>
      <c r="E372" s="91"/>
      <c r="F372" s="91"/>
      <c r="G372" s="91"/>
      <c r="H372" s="91"/>
      <c r="I372" s="92"/>
      <c r="J372" s="21">
        <v>10.5</v>
      </c>
      <c r="K372" s="21">
        <v>250</v>
      </c>
      <c r="L372" s="23">
        <f t="shared" si="160"/>
        <v>2625</v>
      </c>
      <c r="M372" s="21">
        <v>2</v>
      </c>
      <c r="N372" s="21">
        <v>100</v>
      </c>
      <c r="O372" s="21" t="s">
        <v>89</v>
      </c>
      <c r="P372" s="21" t="s">
        <v>58</v>
      </c>
      <c r="Q372" s="21">
        <v>42</v>
      </c>
      <c r="R372" s="21"/>
      <c r="S372" s="21">
        <v>6900</v>
      </c>
      <c r="T372" s="21">
        <v>80</v>
      </c>
      <c r="U372" s="31">
        <v>0.93</v>
      </c>
      <c r="V372" s="23">
        <f t="shared" ref="V372:V377" si="161">Q372*S372*U372</f>
        <v>269514</v>
      </c>
      <c r="W372" s="23">
        <f t="shared" ref="W372:W377" si="162">Q372*S372-V372</f>
        <v>20286</v>
      </c>
      <c r="X372" s="23">
        <f t="shared" ref="X372:X378" si="163">L372+W372</f>
        <v>22911</v>
      </c>
      <c r="Y372" s="21"/>
      <c r="Z372" s="21"/>
      <c r="AA372" s="23">
        <f t="shared" ref="AA372:AA378" si="164">X372-Z372</f>
        <v>22911</v>
      </c>
      <c r="AB372" s="29">
        <v>2.0000000000000001E-4</v>
      </c>
      <c r="AC372" s="28">
        <f t="shared" ref="AC372:AC378" si="165">AA372*AB372</f>
        <v>4.5822000000000003</v>
      </c>
    </row>
    <row r="373" spans="1:29" s="2" customFormat="1" ht="23.25" x14ac:dyDescent="0.2">
      <c r="A373" s="90" t="s">
        <v>220</v>
      </c>
      <c r="B373" s="91"/>
      <c r="C373" s="91"/>
      <c r="D373" s="91"/>
      <c r="E373" s="91"/>
      <c r="F373" s="91"/>
      <c r="G373" s="91"/>
      <c r="H373" s="91"/>
      <c r="I373" s="92"/>
      <c r="J373" s="21">
        <v>11.75</v>
      </c>
      <c r="K373" s="21">
        <v>250</v>
      </c>
      <c r="L373" s="23">
        <f t="shared" si="160"/>
        <v>2937.5</v>
      </c>
      <c r="M373" s="21">
        <v>2</v>
      </c>
      <c r="N373" s="21">
        <v>100</v>
      </c>
      <c r="O373" s="21" t="s">
        <v>89</v>
      </c>
      <c r="P373" s="21" t="s">
        <v>58</v>
      </c>
      <c r="Q373" s="21">
        <v>47</v>
      </c>
      <c r="R373" s="21"/>
      <c r="S373" s="21">
        <v>6900</v>
      </c>
      <c r="T373" s="21">
        <v>25</v>
      </c>
      <c r="U373" s="31">
        <v>0.93</v>
      </c>
      <c r="V373" s="23">
        <f t="shared" si="161"/>
        <v>301599</v>
      </c>
      <c r="W373" s="23">
        <f t="shared" si="162"/>
        <v>22701</v>
      </c>
      <c r="X373" s="23">
        <f t="shared" si="163"/>
        <v>25638.5</v>
      </c>
      <c r="Y373" s="21"/>
      <c r="Z373" s="21"/>
      <c r="AA373" s="23">
        <f t="shared" si="164"/>
        <v>25638.5</v>
      </c>
      <c r="AB373" s="29">
        <v>2.0000000000000001E-4</v>
      </c>
      <c r="AC373" s="28">
        <f t="shared" si="165"/>
        <v>5.1276999999999999</v>
      </c>
    </row>
    <row r="374" spans="1:29" s="2" customFormat="1" ht="23.25" x14ac:dyDescent="0.2">
      <c r="A374" s="90" t="s">
        <v>221</v>
      </c>
      <c r="B374" s="91"/>
      <c r="C374" s="91"/>
      <c r="D374" s="91"/>
      <c r="E374" s="91"/>
      <c r="F374" s="91"/>
      <c r="G374" s="91"/>
      <c r="H374" s="91"/>
      <c r="I374" s="92"/>
      <c r="J374" s="21">
        <v>3</v>
      </c>
      <c r="K374" s="21">
        <v>250</v>
      </c>
      <c r="L374" s="23">
        <f t="shared" si="160"/>
        <v>750</v>
      </c>
      <c r="M374" s="21">
        <v>2</v>
      </c>
      <c r="N374" s="21">
        <v>100</v>
      </c>
      <c r="O374" s="21" t="s">
        <v>123</v>
      </c>
      <c r="P374" s="21" t="s">
        <v>58</v>
      </c>
      <c r="Q374" s="21">
        <v>12</v>
      </c>
      <c r="R374" s="21"/>
      <c r="S374" s="21">
        <v>6900</v>
      </c>
      <c r="T374" s="21">
        <v>30</v>
      </c>
      <c r="U374" s="31">
        <v>0.5</v>
      </c>
      <c r="V374" s="23">
        <f t="shared" si="161"/>
        <v>41400</v>
      </c>
      <c r="W374" s="23">
        <f t="shared" si="162"/>
        <v>41400</v>
      </c>
      <c r="X374" s="23">
        <f t="shared" si="163"/>
        <v>42150</v>
      </c>
      <c r="Y374" s="21"/>
      <c r="Z374" s="21"/>
      <c r="AA374" s="23">
        <f t="shared" si="164"/>
        <v>42150</v>
      </c>
      <c r="AB374" s="29">
        <v>2.0000000000000001E-4</v>
      </c>
      <c r="AC374" s="28">
        <f t="shared" si="165"/>
        <v>8.43</v>
      </c>
    </row>
    <row r="375" spans="1:29" s="2" customFormat="1" ht="23.25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>
        <v>2.25</v>
      </c>
      <c r="K375" s="21">
        <v>250</v>
      </c>
      <c r="L375" s="23">
        <f t="shared" si="160"/>
        <v>562.5</v>
      </c>
      <c r="M375" s="21">
        <v>3</v>
      </c>
      <c r="N375" s="21">
        <v>100</v>
      </c>
      <c r="O375" s="21" t="s">
        <v>123</v>
      </c>
      <c r="P375" s="21" t="s">
        <v>224</v>
      </c>
      <c r="Q375" s="21">
        <v>9</v>
      </c>
      <c r="R375" s="21"/>
      <c r="S375" s="21">
        <v>6900</v>
      </c>
      <c r="T375" s="21">
        <v>10</v>
      </c>
      <c r="U375" s="31">
        <v>0.1</v>
      </c>
      <c r="V375" s="23">
        <f t="shared" si="161"/>
        <v>6210</v>
      </c>
      <c r="W375" s="23">
        <f t="shared" si="162"/>
        <v>55890</v>
      </c>
      <c r="X375" s="23">
        <f t="shared" si="163"/>
        <v>56452.5</v>
      </c>
      <c r="Y375" s="21"/>
      <c r="Z375" s="21"/>
      <c r="AA375" s="23">
        <f t="shared" si="164"/>
        <v>56452.5</v>
      </c>
      <c r="AB375" s="29">
        <v>3.0000000000000001E-3</v>
      </c>
      <c r="AC375" s="28">
        <f t="shared" si="165"/>
        <v>169.35750000000002</v>
      </c>
    </row>
    <row r="376" spans="1:29" s="2" customFormat="1" ht="23.25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>
        <v>2.25</v>
      </c>
      <c r="K376" s="21">
        <v>250</v>
      </c>
      <c r="L376" s="23">
        <f t="shared" si="160"/>
        <v>562.5</v>
      </c>
      <c r="M376" s="21">
        <v>2</v>
      </c>
      <c r="N376" s="21">
        <v>100</v>
      </c>
      <c r="O376" s="21" t="s">
        <v>123</v>
      </c>
      <c r="P376" s="21" t="s">
        <v>71</v>
      </c>
      <c r="Q376" s="21">
        <v>9</v>
      </c>
      <c r="R376" s="21"/>
      <c r="S376" s="21">
        <v>6900</v>
      </c>
      <c r="T376" s="21">
        <v>10</v>
      </c>
      <c r="U376" s="31">
        <v>0.1</v>
      </c>
      <c r="V376" s="23">
        <f t="shared" si="161"/>
        <v>6210</v>
      </c>
      <c r="W376" s="23">
        <f t="shared" si="162"/>
        <v>55890</v>
      </c>
      <c r="X376" s="23">
        <f t="shared" si="163"/>
        <v>56452.5</v>
      </c>
      <c r="Y376" s="21"/>
      <c r="Z376" s="21"/>
      <c r="AA376" s="23">
        <f t="shared" si="164"/>
        <v>56452.5</v>
      </c>
      <c r="AB376" s="29">
        <v>3.0000000000000001E-3</v>
      </c>
      <c r="AC376" s="28">
        <f t="shared" si="165"/>
        <v>169.35750000000002</v>
      </c>
    </row>
    <row r="377" spans="1:29" s="2" customFormat="1" ht="23.25" x14ac:dyDescent="0.2">
      <c r="A377" s="90" t="s">
        <v>222</v>
      </c>
      <c r="B377" s="91"/>
      <c r="C377" s="91"/>
      <c r="D377" s="91"/>
      <c r="E377" s="91"/>
      <c r="F377" s="91"/>
      <c r="G377" s="91"/>
      <c r="H377" s="91"/>
      <c r="I377" s="92"/>
      <c r="J377" s="21">
        <v>3.75</v>
      </c>
      <c r="K377" s="21">
        <v>250</v>
      </c>
      <c r="L377" s="23">
        <f t="shared" si="160"/>
        <v>937.5</v>
      </c>
      <c r="M377" s="21">
        <v>2</v>
      </c>
      <c r="N377" s="21">
        <v>100</v>
      </c>
      <c r="O377" s="21" t="s">
        <v>89</v>
      </c>
      <c r="P377" s="21" t="s">
        <v>58</v>
      </c>
      <c r="Q377" s="21">
        <v>15</v>
      </c>
      <c r="R377" s="21"/>
      <c r="S377" s="21">
        <v>6900</v>
      </c>
      <c r="T377" s="21">
        <v>60</v>
      </c>
      <c r="U377" s="31">
        <v>0.93</v>
      </c>
      <c r="V377" s="23">
        <f t="shared" si="161"/>
        <v>96255</v>
      </c>
      <c r="W377" s="23">
        <f t="shared" si="162"/>
        <v>7245</v>
      </c>
      <c r="X377" s="23">
        <f t="shared" si="163"/>
        <v>8182.5</v>
      </c>
      <c r="Y377" s="21"/>
      <c r="Z377" s="21"/>
      <c r="AA377" s="23">
        <f t="shared" si="164"/>
        <v>8182.5</v>
      </c>
      <c r="AB377" s="29">
        <v>2.0000000000000001E-4</v>
      </c>
      <c r="AC377" s="28">
        <f t="shared" si="165"/>
        <v>1.6365000000000001</v>
      </c>
    </row>
    <row r="378" spans="1:29" s="2" customFormat="1" ht="23.25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>
        <v>8114</v>
      </c>
      <c r="K378" s="21">
        <v>250</v>
      </c>
      <c r="L378" s="23">
        <f t="shared" si="160"/>
        <v>2028500</v>
      </c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3">
        <f t="shared" si="163"/>
        <v>2028500</v>
      </c>
      <c r="Y378" s="21"/>
      <c r="Z378" s="21"/>
      <c r="AA378" s="23">
        <f t="shared" si="164"/>
        <v>2028500</v>
      </c>
      <c r="AB378" s="21"/>
      <c r="AC378" s="28">
        <f t="shared" si="165"/>
        <v>0</v>
      </c>
    </row>
    <row r="379" spans="1:29" s="2" customFormat="1" ht="23.25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 s="2" customFormat="1" ht="18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 s="2" customFormat="1" ht="23.25" x14ac:dyDescent="0.2">
      <c r="A381" s="97" t="s">
        <v>225</v>
      </c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9"/>
    </row>
    <row r="382" spans="1:29" s="2" customFormat="1" ht="18.75" customHeight="1" x14ac:dyDescent="0.2">
      <c r="A382" s="21">
        <v>16</v>
      </c>
      <c r="B382" s="21" t="s">
        <v>226</v>
      </c>
      <c r="C382" s="21">
        <v>5</v>
      </c>
      <c r="D382" s="21">
        <v>2218</v>
      </c>
      <c r="E382" s="21" t="s">
        <v>175</v>
      </c>
      <c r="F382" s="21">
        <v>2</v>
      </c>
      <c r="G382" s="21">
        <v>0</v>
      </c>
      <c r="H382" s="21">
        <v>1</v>
      </c>
      <c r="I382" s="21">
        <v>61</v>
      </c>
      <c r="J382" s="15">
        <f>(G382*400)+(H382*100)+I382</f>
        <v>161</v>
      </c>
      <c r="K382" s="21">
        <v>250</v>
      </c>
      <c r="L382" s="23">
        <f t="shared" ref="L382:L401" si="166">J382*K382</f>
        <v>40250</v>
      </c>
      <c r="M382" s="21">
        <v>1</v>
      </c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 s="2" customFormat="1" ht="19.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>
        <v>5</v>
      </c>
      <c r="K383" s="21">
        <v>250</v>
      </c>
      <c r="L383" s="23">
        <f t="shared" si="166"/>
        <v>1250</v>
      </c>
      <c r="M383" s="21">
        <v>2</v>
      </c>
      <c r="N383" s="21">
        <v>100</v>
      </c>
      <c r="O383" s="21" t="s">
        <v>89</v>
      </c>
      <c r="P383" s="21" t="s">
        <v>227</v>
      </c>
      <c r="Q383" s="21">
        <v>20</v>
      </c>
      <c r="R383" s="21"/>
      <c r="S383" s="21">
        <v>6900</v>
      </c>
      <c r="T383" s="21">
        <v>9</v>
      </c>
      <c r="U383" s="31">
        <v>0.35</v>
      </c>
      <c r="V383" s="23">
        <f t="shared" ref="V383:V384" si="167">Q383*S383*U383</f>
        <v>48300</v>
      </c>
      <c r="W383" s="23">
        <f t="shared" ref="W383:W384" si="168">Q383*S383-V383</f>
        <v>89700</v>
      </c>
      <c r="X383" s="23">
        <f t="shared" ref="X383:X385" si="169">L383+W383</f>
        <v>90950</v>
      </c>
      <c r="Y383" s="21"/>
      <c r="Z383" s="21"/>
      <c r="AA383" s="23">
        <f t="shared" ref="AA383:AA385" si="170">X383-Z383</f>
        <v>90950</v>
      </c>
      <c r="AB383" s="29">
        <v>3.0000000000000001E-3</v>
      </c>
      <c r="AC383" s="28">
        <f t="shared" ref="AC383:AC385" si="171">AA383*AB383</f>
        <v>272.85000000000002</v>
      </c>
    </row>
    <row r="384" spans="1:29" s="2" customFormat="1" ht="18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>
        <v>9</v>
      </c>
      <c r="K384" s="21">
        <v>250</v>
      </c>
      <c r="L384" s="23">
        <f t="shared" si="166"/>
        <v>2250</v>
      </c>
      <c r="M384" s="21">
        <v>2</v>
      </c>
      <c r="N384" s="21">
        <v>100</v>
      </c>
      <c r="O384" s="21" t="s">
        <v>89</v>
      </c>
      <c r="P384" s="21" t="s">
        <v>58</v>
      </c>
      <c r="Q384" s="21">
        <v>36</v>
      </c>
      <c r="R384" s="21"/>
      <c r="S384" s="21">
        <v>6900</v>
      </c>
      <c r="T384" s="21">
        <v>20</v>
      </c>
      <c r="U384" s="31">
        <v>0.93</v>
      </c>
      <c r="V384" s="23">
        <f t="shared" si="167"/>
        <v>231012</v>
      </c>
      <c r="W384" s="23">
        <f t="shared" si="168"/>
        <v>17388</v>
      </c>
      <c r="X384" s="23">
        <f t="shared" si="169"/>
        <v>19638</v>
      </c>
      <c r="Y384" s="21"/>
      <c r="Z384" s="21"/>
      <c r="AA384" s="23">
        <f t="shared" si="170"/>
        <v>19638</v>
      </c>
      <c r="AB384" s="29">
        <v>2.0000000000000001E-4</v>
      </c>
      <c r="AC384" s="28">
        <f t="shared" si="171"/>
        <v>3.9276</v>
      </c>
    </row>
    <row r="385" spans="1:29" s="2" customFormat="1" ht="19.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>
        <v>123</v>
      </c>
      <c r="K385" s="21">
        <v>250</v>
      </c>
      <c r="L385" s="23">
        <f t="shared" si="166"/>
        <v>30750</v>
      </c>
      <c r="M385" s="21">
        <v>1</v>
      </c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3">
        <f t="shared" si="169"/>
        <v>30750</v>
      </c>
      <c r="Y385" s="21"/>
      <c r="Z385" s="21"/>
      <c r="AA385" s="23">
        <f t="shared" si="170"/>
        <v>30750</v>
      </c>
      <c r="AB385" s="21"/>
      <c r="AC385" s="28">
        <f t="shared" si="171"/>
        <v>0</v>
      </c>
    </row>
    <row r="386" spans="1:29" s="2" customFormat="1" ht="23.25" x14ac:dyDescent="0.2">
      <c r="A386" s="97" t="s">
        <v>228</v>
      </c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9"/>
    </row>
    <row r="387" spans="1:29" s="2" customFormat="1" ht="23.25" x14ac:dyDescent="0.2">
      <c r="A387" s="21">
        <v>17</v>
      </c>
      <c r="B387" s="21" t="s">
        <v>229</v>
      </c>
      <c r="C387" s="21">
        <v>558</v>
      </c>
      <c r="D387" s="21">
        <v>1008</v>
      </c>
      <c r="E387" s="21" t="s">
        <v>230</v>
      </c>
      <c r="F387" s="21">
        <v>2</v>
      </c>
      <c r="G387" s="21">
        <v>29</v>
      </c>
      <c r="H387" s="21">
        <v>1</v>
      </c>
      <c r="I387" s="21">
        <v>45</v>
      </c>
      <c r="J387" s="15">
        <f>(G387*400)+(H387*100)+I387</f>
        <v>11745</v>
      </c>
      <c r="K387" s="21">
        <v>250</v>
      </c>
      <c r="L387" s="23">
        <f t="shared" si="166"/>
        <v>2936250</v>
      </c>
      <c r="M387" s="21">
        <v>1</v>
      </c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 s="2" customFormat="1" ht="23.25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>
        <v>14.75</v>
      </c>
      <c r="K388" s="21">
        <v>250</v>
      </c>
      <c r="L388" s="23">
        <f t="shared" si="166"/>
        <v>3687.5</v>
      </c>
      <c r="M388" s="21">
        <v>2</v>
      </c>
      <c r="N388" s="21">
        <v>100</v>
      </c>
      <c r="O388" s="21" t="s">
        <v>57</v>
      </c>
      <c r="P388" s="21" t="s">
        <v>58</v>
      </c>
      <c r="Q388" s="21">
        <v>59</v>
      </c>
      <c r="R388" s="21"/>
      <c r="S388" s="21">
        <v>6900</v>
      </c>
      <c r="T388" s="21">
        <v>100</v>
      </c>
      <c r="U388" s="31">
        <v>0.85</v>
      </c>
      <c r="V388" s="23">
        <f t="shared" ref="V388:V392" si="172">Q388*S388*U388</f>
        <v>346035</v>
      </c>
      <c r="W388" s="23">
        <f t="shared" ref="W388:W392" si="173">Q388*S388-V388</f>
        <v>61065</v>
      </c>
      <c r="X388" s="23">
        <f t="shared" ref="X388:X393" si="174">L388+W388</f>
        <v>64752.5</v>
      </c>
      <c r="Y388" s="21"/>
      <c r="Z388" s="21"/>
      <c r="AA388" s="23">
        <f t="shared" ref="AA388:AA393" si="175">X388-Z388</f>
        <v>64752.5</v>
      </c>
      <c r="AB388" s="29">
        <v>2.0000000000000001E-4</v>
      </c>
      <c r="AC388" s="28">
        <f t="shared" ref="AC388:AC393" si="176">AA388*AB388</f>
        <v>12.9505</v>
      </c>
    </row>
    <row r="389" spans="1:29" s="2" customFormat="1" ht="23.25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>
        <v>1.25</v>
      </c>
      <c r="K389" s="21">
        <v>250</v>
      </c>
      <c r="L389" s="23">
        <f t="shared" si="166"/>
        <v>312.5</v>
      </c>
      <c r="M389" s="21">
        <v>2</v>
      </c>
      <c r="N389" s="21">
        <v>504</v>
      </c>
      <c r="O389" s="21" t="s">
        <v>89</v>
      </c>
      <c r="P389" s="21" t="s">
        <v>194</v>
      </c>
      <c r="Q389" s="21">
        <v>5</v>
      </c>
      <c r="R389" s="21"/>
      <c r="S389" s="21">
        <v>2600</v>
      </c>
      <c r="T389" s="21">
        <v>20</v>
      </c>
      <c r="U389" s="31">
        <v>0.93</v>
      </c>
      <c r="V389" s="23">
        <f t="shared" si="172"/>
        <v>12090</v>
      </c>
      <c r="W389" s="23">
        <f t="shared" si="173"/>
        <v>910</v>
      </c>
      <c r="X389" s="23">
        <f t="shared" si="174"/>
        <v>1222.5</v>
      </c>
      <c r="Y389" s="21"/>
      <c r="Z389" s="21"/>
      <c r="AA389" s="23">
        <f t="shared" si="175"/>
        <v>1222.5</v>
      </c>
      <c r="AB389" s="29">
        <v>2.0000000000000001E-4</v>
      </c>
      <c r="AC389" s="28">
        <f t="shared" si="176"/>
        <v>0.24450000000000002</v>
      </c>
    </row>
    <row r="390" spans="1:29" s="2" customFormat="1" ht="23.25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>
        <v>2.75</v>
      </c>
      <c r="K390" s="21">
        <v>250</v>
      </c>
      <c r="L390" s="23">
        <f t="shared" si="166"/>
        <v>687.5</v>
      </c>
      <c r="M390" s="21">
        <v>2</v>
      </c>
      <c r="N390" s="21">
        <v>504</v>
      </c>
      <c r="O390" s="21" t="s">
        <v>89</v>
      </c>
      <c r="P390" s="21" t="s">
        <v>88</v>
      </c>
      <c r="Q390" s="21">
        <v>11</v>
      </c>
      <c r="R390" s="21"/>
      <c r="S390" s="21">
        <v>2600</v>
      </c>
      <c r="T390" s="21">
        <v>12</v>
      </c>
      <c r="U390" s="31">
        <v>0.5</v>
      </c>
      <c r="V390" s="23">
        <f t="shared" si="172"/>
        <v>14300</v>
      </c>
      <c r="W390" s="23">
        <f t="shared" si="173"/>
        <v>14300</v>
      </c>
      <c r="X390" s="23">
        <f t="shared" si="174"/>
        <v>14987.5</v>
      </c>
      <c r="Y390" s="21"/>
      <c r="Z390" s="21"/>
      <c r="AA390" s="23">
        <f t="shared" si="175"/>
        <v>14987.5</v>
      </c>
      <c r="AB390" s="29">
        <v>2.0000000000000001E-4</v>
      </c>
      <c r="AC390" s="28">
        <f t="shared" si="176"/>
        <v>2.9975000000000001</v>
      </c>
    </row>
    <row r="391" spans="1:29" s="2" customFormat="1" ht="23.25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>
        <v>4</v>
      </c>
      <c r="K391" s="21">
        <v>250</v>
      </c>
      <c r="L391" s="23">
        <f t="shared" si="166"/>
        <v>1000</v>
      </c>
      <c r="M391" s="21">
        <v>2</v>
      </c>
      <c r="N391" s="21">
        <v>504</v>
      </c>
      <c r="O391" s="21" t="s">
        <v>89</v>
      </c>
      <c r="P391" s="21" t="s">
        <v>134</v>
      </c>
      <c r="Q391" s="21">
        <v>16</v>
      </c>
      <c r="R391" s="21"/>
      <c r="S391" s="21">
        <v>2600</v>
      </c>
      <c r="T391" s="21">
        <v>12</v>
      </c>
      <c r="U391" s="31">
        <v>0.5</v>
      </c>
      <c r="V391" s="23">
        <f t="shared" si="172"/>
        <v>20800</v>
      </c>
      <c r="W391" s="23">
        <f t="shared" si="173"/>
        <v>20800</v>
      </c>
      <c r="X391" s="23">
        <f t="shared" si="174"/>
        <v>21800</v>
      </c>
      <c r="Y391" s="21"/>
      <c r="Z391" s="21"/>
      <c r="AA391" s="23">
        <f t="shared" si="175"/>
        <v>21800</v>
      </c>
      <c r="AB391" s="29">
        <v>2.0000000000000001E-4</v>
      </c>
      <c r="AC391" s="28">
        <f t="shared" si="176"/>
        <v>4.3600000000000003</v>
      </c>
    </row>
    <row r="392" spans="1:29" s="2" customFormat="1" ht="23.25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>
        <v>9.5</v>
      </c>
      <c r="K392" s="21">
        <v>250</v>
      </c>
      <c r="L392" s="23">
        <f t="shared" si="166"/>
        <v>2375</v>
      </c>
      <c r="M392" s="21">
        <v>2</v>
      </c>
      <c r="N392" s="21">
        <v>100</v>
      </c>
      <c r="O392" s="21" t="s">
        <v>89</v>
      </c>
      <c r="P392" s="21" t="s">
        <v>179</v>
      </c>
      <c r="Q392" s="21">
        <v>38</v>
      </c>
      <c r="R392" s="21"/>
      <c r="S392" s="21">
        <v>6900</v>
      </c>
      <c r="T392" s="21">
        <v>30</v>
      </c>
      <c r="U392" s="31">
        <v>0.93</v>
      </c>
      <c r="V392" s="23">
        <f t="shared" si="172"/>
        <v>243846</v>
      </c>
      <c r="W392" s="23">
        <f t="shared" si="173"/>
        <v>18354</v>
      </c>
      <c r="X392" s="23">
        <f t="shared" si="174"/>
        <v>20729</v>
      </c>
      <c r="Y392" s="21"/>
      <c r="Z392" s="21"/>
      <c r="AA392" s="23">
        <f t="shared" si="175"/>
        <v>20729</v>
      </c>
      <c r="AB392" s="29">
        <v>3.0000000000000001E-3</v>
      </c>
      <c r="AC392" s="28">
        <f t="shared" si="176"/>
        <v>62.187000000000005</v>
      </c>
    </row>
    <row r="393" spans="1:29" s="2" customFormat="1" ht="23.25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>
        <v>11616</v>
      </c>
      <c r="K393" s="21">
        <v>250</v>
      </c>
      <c r="L393" s="23">
        <f t="shared" si="166"/>
        <v>2904000</v>
      </c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3">
        <f t="shared" si="174"/>
        <v>2904000</v>
      </c>
      <c r="Y393" s="21"/>
      <c r="Z393" s="21"/>
      <c r="AA393" s="23">
        <f t="shared" si="175"/>
        <v>2904000</v>
      </c>
      <c r="AB393" s="21"/>
      <c r="AC393" s="28">
        <f t="shared" si="176"/>
        <v>0</v>
      </c>
    </row>
    <row r="394" spans="1:29" s="2" customFormat="1" ht="23.25" x14ac:dyDescent="0.2">
      <c r="A394" s="97" t="s">
        <v>231</v>
      </c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9"/>
    </row>
    <row r="395" spans="1:29" s="2" customFormat="1" ht="23.25" x14ac:dyDescent="0.2">
      <c r="A395" s="21">
        <v>18</v>
      </c>
      <c r="B395" s="21" t="s">
        <v>232</v>
      </c>
      <c r="C395" s="21">
        <v>594</v>
      </c>
      <c r="D395" s="21">
        <v>1020</v>
      </c>
      <c r="E395" s="21" t="s">
        <v>175</v>
      </c>
      <c r="F395" s="21">
        <v>2</v>
      </c>
      <c r="G395" s="21">
        <v>10</v>
      </c>
      <c r="H395" s="21">
        <v>1</v>
      </c>
      <c r="I395" s="21">
        <v>76</v>
      </c>
      <c r="J395" s="15">
        <f>(G395*400)+(H395*100)+I395</f>
        <v>4176</v>
      </c>
      <c r="K395" s="21">
        <v>200</v>
      </c>
      <c r="L395" s="23">
        <f t="shared" si="166"/>
        <v>835200</v>
      </c>
      <c r="M395" s="21">
        <v>1</v>
      </c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s="2" customFormat="1" ht="16.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>
        <v>22.5</v>
      </c>
      <c r="K396" s="21">
        <v>200</v>
      </c>
      <c r="L396" s="23">
        <f t="shared" si="166"/>
        <v>4500</v>
      </c>
      <c r="M396" s="21">
        <v>2</v>
      </c>
      <c r="N396" s="21">
        <v>100</v>
      </c>
      <c r="O396" s="21" t="s">
        <v>89</v>
      </c>
      <c r="P396" s="21" t="s">
        <v>179</v>
      </c>
      <c r="Q396" s="21">
        <v>90</v>
      </c>
      <c r="R396" s="21"/>
      <c r="S396" s="21">
        <v>6900</v>
      </c>
      <c r="T396" s="21">
        <v>15</v>
      </c>
      <c r="U396" s="31">
        <v>0.65</v>
      </c>
      <c r="V396" s="23">
        <f t="shared" ref="V396:V400" si="177">Q396*S396*U396</f>
        <v>403650</v>
      </c>
      <c r="W396" s="23">
        <f t="shared" ref="W396:W400" si="178">Q396*S396-V396</f>
        <v>217350</v>
      </c>
      <c r="X396" s="23">
        <f t="shared" ref="X396:X401" si="179">L396+W396</f>
        <v>221850</v>
      </c>
      <c r="Y396" s="21"/>
      <c r="Z396" s="21"/>
      <c r="AA396" s="23">
        <f t="shared" ref="AA396:AA401" si="180">X396-Z396</f>
        <v>221850</v>
      </c>
      <c r="AB396" s="29">
        <v>3.0000000000000001E-3</v>
      </c>
      <c r="AC396" s="28">
        <f t="shared" ref="AC396:AC401" si="181">AA396*AB396</f>
        <v>665.55000000000007</v>
      </c>
    </row>
    <row r="397" spans="1:29" s="2" customFormat="1" ht="18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>
        <v>4.5</v>
      </c>
      <c r="K397" s="21">
        <v>200</v>
      </c>
      <c r="L397" s="23">
        <f t="shared" si="166"/>
        <v>900</v>
      </c>
      <c r="M397" s="21">
        <v>2</v>
      </c>
      <c r="N397" s="21">
        <v>504</v>
      </c>
      <c r="O397" s="21" t="s">
        <v>89</v>
      </c>
      <c r="P397" s="21" t="s">
        <v>88</v>
      </c>
      <c r="Q397" s="21">
        <v>18</v>
      </c>
      <c r="R397" s="21"/>
      <c r="S397" s="21">
        <v>2600</v>
      </c>
      <c r="T397" s="21">
        <v>15</v>
      </c>
      <c r="U397" s="31">
        <v>0.65</v>
      </c>
      <c r="V397" s="23">
        <f t="shared" si="177"/>
        <v>30420</v>
      </c>
      <c r="W397" s="23">
        <f t="shared" si="178"/>
        <v>16380</v>
      </c>
      <c r="X397" s="23">
        <f t="shared" si="179"/>
        <v>17280</v>
      </c>
      <c r="Y397" s="21"/>
      <c r="Z397" s="21"/>
      <c r="AA397" s="23">
        <f t="shared" si="180"/>
        <v>17280</v>
      </c>
      <c r="AB397" s="29">
        <v>2.0000000000000001E-4</v>
      </c>
      <c r="AC397" s="28">
        <f t="shared" si="181"/>
        <v>3.456</v>
      </c>
    </row>
    <row r="398" spans="1:29" s="2" customFormat="1" ht="19.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>
        <v>4.5</v>
      </c>
      <c r="K398" s="21">
        <v>200</v>
      </c>
      <c r="L398" s="23">
        <f t="shared" si="166"/>
        <v>900</v>
      </c>
      <c r="M398" s="21">
        <v>1</v>
      </c>
      <c r="N398" s="21">
        <v>504</v>
      </c>
      <c r="O398" s="21" t="s">
        <v>89</v>
      </c>
      <c r="P398" s="21" t="s">
        <v>233</v>
      </c>
      <c r="Q398" s="21">
        <v>18</v>
      </c>
      <c r="R398" s="21"/>
      <c r="S398" s="21">
        <v>2600</v>
      </c>
      <c r="T398" s="21">
        <v>15</v>
      </c>
      <c r="U398" s="31">
        <v>0.65</v>
      </c>
      <c r="V398" s="23">
        <f t="shared" si="177"/>
        <v>30420</v>
      </c>
      <c r="W398" s="23">
        <f t="shared" si="178"/>
        <v>16380</v>
      </c>
      <c r="X398" s="23">
        <f t="shared" si="179"/>
        <v>17280</v>
      </c>
      <c r="Y398" s="21"/>
      <c r="Z398" s="21"/>
      <c r="AA398" s="23">
        <f t="shared" si="180"/>
        <v>17280</v>
      </c>
      <c r="AB398" s="29">
        <v>1E-4</v>
      </c>
      <c r="AC398" s="28">
        <f t="shared" si="181"/>
        <v>1.728</v>
      </c>
    </row>
    <row r="399" spans="1:29" s="2" customFormat="1" ht="15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>
        <v>2</v>
      </c>
      <c r="K399" s="21">
        <v>200</v>
      </c>
      <c r="L399" s="23">
        <f t="shared" si="166"/>
        <v>400</v>
      </c>
      <c r="M399" s="21">
        <v>2</v>
      </c>
      <c r="N399" s="21">
        <v>504</v>
      </c>
      <c r="O399" s="21" t="s">
        <v>89</v>
      </c>
      <c r="P399" s="21" t="s">
        <v>134</v>
      </c>
      <c r="Q399" s="21">
        <v>8</v>
      </c>
      <c r="R399" s="21"/>
      <c r="S399" s="21">
        <v>2600</v>
      </c>
      <c r="T399" s="21">
        <v>15</v>
      </c>
      <c r="U399" s="31">
        <v>0.65</v>
      </c>
      <c r="V399" s="23">
        <f t="shared" si="177"/>
        <v>13520</v>
      </c>
      <c r="W399" s="23">
        <f t="shared" si="178"/>
        <v>7280</v>
      </c>
      <c r="X399" s="23">
        <f t="shared" si="179"/>
        <v>7680</v>
      </c>
      <c r="Y399" s="21"/>
      <c r="Z399" s="21"/>
      <c r="AA399" s="23">
        <f t="shared" si="180"/>
        <v>7680</v>
      </c>
      <c r="AB399" s="29">
        <v>2.0000000000000001E-4</v>
      </c>
      <c r="AC399" s="28">
        <f t="shared" si="181"/>
        <v>1.536</v>
      </c>
    </row>
    <row r="400" spans="1:29" s="2" customFormat="1" ht="18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>
        <v>17.5</v>
      </c>
      <c r="K400" s="21">
        <v>200</v>
      </c>
      <c r="L400" s="23">
        <f t="shared" si="166"/>
        <v>3500</v>
      </c>
      <c r="M400" s="21">
        <v>2</v>
      </c>
      <c r="N400" s="21">
        <v>100</v>
      </c>
      <c r="O400" s="21" t="s">
        <v>89</v>
      </c>
      <c r="P400" s="21" t="s">
        <v>234</v>
      </c>
      <c r="Q400" s="21">
        <v>70</v>
      </c>
      <c r="R400" s="21"/>
      <c r="S400" s="21">
        <v>6900</v>
      </c>
      <c r="T400" s="21">
        <v>15</v>
      </c>
      <c r="U400" s="31">
        <v>0.65</v>
      </c>
      <c r="V400" s="23">
        <f t="shared" si="177"/>
        <v>313950</v>
      </c>
      <c r="W400" s="23">
        <f t="shared" si="178"/>
        <v>169050</v>
      </c>
      <c r="X400" s="23">
        <f t="shared" si="179"/>
        <v>172550</v>
      </c>
      <c r="Y400" s="21"/>
      <c r="Z400" s="21"/>
      <c r="AA400" s="23">
        <f t="shared" si="180"/>
        <v>172550</v>
      </c>
      <c r="AB400" s="29">
        <v>3.0000000000000001E-3</v>
      </c>
      <c r="AC400" s="28">
        <f t="shared" si="181"/>
        <v>517.65</v>
      </c>
    </row>
    <row r="401" spans="1:29" s="2" customFormat="1" ht="22.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>
        <v>4086</v>
      </c>
      <c r="K401" s="21">
        <v>200</v>
      </c>
      <c r="L401" s="23">
        <f t="shared" si="166"/>
        <v>817200</v>
      </c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3">
        <f t="shared" si="179"/>
        <v>817200</v>
      </c>
      <c r="Y401" s="21"/>
      <c r="Z401" s="21"/>
      <c r="AA401" s="23">
        <f t="shared" si="180"/>
        <v>817200</v>
      </c>
      <c r="AB401" s="21"/>
      <c r="AC401" s="28">
        <f t="shared" si="181"/>
        <v>0</v>
      </c>
    </row>
    <row r="402" spans="1:29" s="2" customFormat="1" ht="23.25" hidden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3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 s="2" customFormat="1" ht="23.25" x14ac:dyDescent="0.2">
      <c r="A403" s="97" t="s">
        <v>235</v>
      </c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9"/>
    </row>
    <row r="404" spans="1:29" s="2" customFormat="1" ht="23.25" x14ac:dyDescent="0.2">
      <c r="A404" s="21">
        <v>19</v>
      </c>
      <c r="B404" s="21" t="s">
        <v>236</v>
      </c>
      <c r="C404" s="21">
        <v>9620</v>
      </c>
      <c r="D404" s="21">
        <v>1010</v>
      </c>
      <c r="E404" s="21" t="s">
        <v>175</v>
      </c>
      <c r="F404" s="21">
        <v>2</v>
      </c>
      <c r="G404" s="21">
        <v>43</v>
      </c>
      <c r="H404" s="21">
        <v>0</v>
      </c>
      <c r="I404" s="21">
        <v>16</v>
      </c>
      <c r="J404" s="15">
        <f>(G404*400)+(H404*100)+I404</f>
        <v>17216</v>
      </c>
      <c r="K404" s="21">
        <v>1000</v>
      </c>
      <c r="L404" s="23">
        <f t="shared" ref="L404:L410" si="182">J404*K404</f>
        <v>17216000</v>
      </c>
      <c r="M404" s="21">
        <v>1</v>
      </c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 s="2" customFormat="1" ht="23.25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>
        <v>11</v>
      </c>
      <c r="K405" s="21">
        <v>1000</v>
      </c>
      <c r="L405" s="23">
        <f t="shared" si="182"/>
        <v>11000</v>
      </c>
      <c r="M405" s="21">
        <v>2</v>
      </c>
      <c r="N405" s="21">
        <v>100</v>
      </c>
      <c r="O405" s="21" t="s">
        <v>57</v>
      </c>
      <c r="P405" s="21" t="s">
        <v>58</v>
      </c>
      <c r="Q405" s="21">
        <v>44</v>
      </c>
      <c r="R405" s="21"/>
      <c r="S405" s="21">
        <v>6900</v>
      </c>
      <c r="T405" s="21">
        <v>100</v>
      </c>
      <c r="U405" s="31">
        <v>0.85</v>
      </c>
      <c r="V405" s="23">
        <f t="shared" ref="V405:V409" si="183">Q405*S405*U405</f>
        <v>258060</v>
      </c>
      <c r="W405" s="23">
        <f t="shared" ref="W405:W409" si="184">Q405*S405-V405</f>
        <v>45540</v>
      </c>
      <c r="X405" s="23">
        <f t="shared" ref="X405:X410" si="185">L405+W405</f>
        <v>56540</v>
      </c>
      <c r="Y405" s="21"/>
      <c r="Z405" s="21"/>
      <c r="AA405" s="23">
        <f t="shared" ref="AA405:AA410" si="186">X405-Z405</f>
        <v>56540</v>
      </c>
      <c r="AB405" s="29">
        <v>2.0000000000000001E-4</v>
      </c>
      <c r="AC405" s="28">
        <f t="shared" ref="AC405:AC410" si="187">AA405*AB405</f>
        <v>11.308</v>
      </c>
    </row>
    <row r="406" spans="1:29" s="2" customFormat="1" ht="23.25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>
        <v>4.5</v>
      </c>
      <c r="K406" s="21">
        <v>1000</v>
      </c>
      <c r="L406" s="23">
        <f t="shared" si="182"/>
        <v>4500</v>
      </c>
      <c r="M406" s="21">
        <v>2</v>
      </c>
      <c r="N406" s="21">
        <v>504</v>
      </c>
      <c r="O406" s="21" t="s">
        <v>89</v>
      </c>
      <c r="P406" s="21" t="s">
        <v>88</v>
      </c>
      <c r="Q406" s="21">
        <v>18</v>
      </c>
      <c r="R406" s="21"/>
      <c r="S406" s="21">
        <v>2600</v>
      </c>
      <c r="T406" s="21">
        <v>20</v>
      </c>
      <c r="U406" s="31">
        <v>0.93</v>
      </c>
      <c r="V406" s="23">
        <f t="shared" si="183"/>
        <v>43524</v>
      </c>
      <c r="W406" s="23">
        <f t="shared" si="184"/>
        <v>3276</v>
      </c>
      <c r="X406" s="23">
        <f t="shared" si="185"/>
        <v>7776</v>
      </c>
      <c r="Y406" s="21"/>
      <c r="Z406" s="21"/>
      <c r="AA406" s="23">
        <f t="shared" si="186"/>
        <v>7776</v>
      </c>
      <c r="AB406" s="29">
        <v>2.0000000000000001E-4</v>
      </c>
      <c r="AC406" s="28">
        <f t="shared" si="187"/>
        <v>1.5552000000000001</v>
      </c>
    </row>
    <row r="407" spans="1:29" s="2" customFormat="1" ht="23.25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>
        <v>4.5</v>
      </c>
      <c r="K407" s="21">
        <v>1000</v>
      </c>
      <c r="L407" s="23">
        <f t="shared" si="182"/>
        <v>4500</v>
      </c>
      <c r="M407" s="21">
        <v>1</v>
      </c>
      <c r="N407" s="21">
        <v>504</v>
      </c>
      <c r="O407" s="21" t="s">
        <v>89</v>
      </c>
      <c r="P407" s="21" t="s">
        <v>233</v>
      </c>
      <c r="Q407" s="21">
        <v>18</v>
      </c>
      <c r="R407" s="21"/>
      <c r="S407" s="21">
        <v>2600</v>
      </c>
      <c r="T407" s="21">
        <v>20</v>
      </c>
      <c r="U407" s="31">
        <v>0.93</v>
      </c>
      <c r="V407" s="23">
        <f t="shared" si="183"/>
        <v>43524</v>
      </c>
      <c r="W407" s="23">
        <f t="shared" si="184"/>
        <v>3276</v>
      </c>
      <c r="X407" s="23">
        <f t="shared" si="185"/>
        <v>7776</v>
      </c>
      <c r="Y407" s="21"/>
      <c r="Z407" s="21"/>
      <c r="AA407" s="23">
        <f t="shared" si="186"/>
        <v>7776</v>
      </c>
      <c r="AB407" s="29">
        <v>1E-4</v>
      </c>
      <c r="AC407" s="28">
        <f t="shared" si="187"/>
        <v>0.77760000000000007</v>
      </c>
    </row>
    <row r="408" spans="1:29" s="2" customFormat="1" ht="23.25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>
        <v>2</v>
      </c>
      <c r="K408" s="21">
        <v>1000</v>
      </c>
      <c r="L408" s="23">
        <f t="shared" si="182"/>
        <v>2000</v>
      </c>
      <c r="M408" s="21">
        <v>2</v>
      </c>
      <c r="N408" s="21">
        <v>504</v>
      </c>
      <c r="O408" s="21" t="s">
        <v>89</v>
      </c>
      <c r="P408" s="21" t="s">
        <v>134</v>
      </c>
      <c r="Q408" s="21">
        <v>8</v>
      </c>
      <c r="R408" s="21"/>
      <c r="S408" s="21">
        <v>2600</v>
      </c>
      <c r="T408" s="21">
        <v>20</v>
      </c>
      <c r="U408" s="31">
        <v>0.93</v>
      </c>
      <c r="V408" s="23">
        <f t="shared" si="183"/>
        <v>19344</v>
      </c>
      <c r="W408" s="23">
        <f t="shared" si="184"/>
        <v>1456</v>
      </c>
      <c r="X408" s="23">
        <f t="shared" si="185"/>
        <v>3456</v>
      </c>
      <c r="Y408" s="21"/>
      <c r="Z408" s="21"/>
      <c r="AA408" s="23">
        <f t="shared" si="186"/>
        <v>3456</v>
      </c>
      <c r="AB408" s="29">
        <v>2.0000000000000001E-4</v>
      </c>
      <c r="AC408" s="28">
        <f t="shared" si="187"/>
        <v>0.69120000000000004</v>
      </c>
    </row>
    <row r="409" spans="1:29" s="2" customFormat="1" ht="23.25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>
        <v>17.5</v>
      </c>
      <c r="K409" s="21">
        <v>1000</v>
      </c>
      <c r="L409" s="23">
        <f t="shared" si="182"/>
        <v>17500</v>
      </c>
      <c r="M409" s="21">
        <v>2</v>
      </c>
      <c r="N409" s="21">
        <v>100</v>
      </c>
      <c r="O409" s="21" t="s">
        <v>89</v>
      </c>
      <c r="P409" s="21" t="s">
        <v>234</v>
      </c>
      <c r="Q409" s="21">
        <v>70</v>
      </c>
      <c r="R409" s="21"/>
      <c r="S409" s="21">
        <v>6900</v>
      </c>
      <c r="T409" s="21">
        <v>30</v>
      </c>
      <c r="U409" s="31">
        <v>0.93</v>
      </c>
      <c r="V409" s="23">
        <f t="shared" si="183"/>
        <v>449190</v>
      </c>
      <c r="W409" s="23">
        <f t="shared" si="184"/>
        <v>33810</v>
      </c>
      <c r="X409" s="23">
        <f t="shared" si="185"/>
        <v>51310</v>
      </c>
      <c r="Y409" s="21"/>
      <c r="Z409" s="21"/>
      <c r="AA409" s="23">
        <f t="shared" si="186"/>
        <v>51310</v>
      </c>
      <c r="AB409" s="29">
        <v>3.0000000000000001E-3</v>
      </c>
      <c r="AC409" s="28">
        <f t="shared" si="187"/>
        <v>153.93</v>
      </c>
    </row>
    <row r="410" spans="1:29" s="2" customFormat="1" ht="23.25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>
        <v>17058</v>
      </c>
      <c r="K410" s="21">
        <v>1000</v>
      </c>
      <c r="L410" s="23">
        <f t="shared" si="182"/>
        <v>17058000</v>
      </c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3">
        <f t="shared" si="185"/>
        <v>17058000</v>
      </c>
      <c r="Y410" s="21"/>
      <c r="Z410" s="21"/>
      <c r="AA410" s="23">
        <f t="shared" si="186"/>
        <v>17058000</v>
      </c>
      <c r="AB410" s="21"/>
      <c r="AC410" s="28">
        <f t="shared" si="187"/>
        <v>0</v>
      </c>
    </row>
    <row r="411" spans="1:29" s="2" customFormat="1" ht="156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s="2" customFormat="1" ht="23.25" hidden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 s="2" customFormat="1" ht="23.25" hidden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 s="2" customFormat="1" ht="23.25" x14ac:dyDescent="0.2">
      <c r="A414" s="97" t="s">
        <v>237</v>
      </c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9"/>
    </row>
    <row r="415" spans="1:29" s="2" customFormat="1" ht="23.25" x14ac:dyDescent="0.2">
      <c r="A415" s="21">
        <v>1</v>
      </c>
      <c r="B415" s="21" t="s">
        <v>238</v>
      </c>
      <c r="C415" s="21">
        <v>570</v>
      </c>
      <c r="D415" s="21">
        <v>1509</v>
      </c>
      <c r="E415" s="21" t="s">
        <v>243</v>
      </c>
      <c r="F415" s="21">
        <v>2</v>
      </c>
      <c r="G415" s="21">
        <v>2</v>
      </c>
      <c r="H415" s="21">
        <v>0</v>
      </c>
      <c r="I415" s="21">
        <v>57</v>
      </c>
      <c r="J415" s="15">
        <f>(G415*400)+(H415*100)+I415</f>
        <v>857</v>
      </c>
      <c r="K415" s="21">
        <v>750</v>
      </c>
      <c r="L415" s="23">
        <f t="shared" ref="L415:L421" si="188">J415*K415</f>
        <v>642750</v>
      </c>
      <c r="M415" s="21">
        <v>1</v>
      </c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 s="2" customFormat="1" ht="16.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>
        <v>22.5</v>
      </c>
      <c r="K416" s="21">
        <v>750</v>
      </c>
      <c r="L416" s="23">
        <f t="shared" si="188"/>
        <v>16875</v>
      </c>
      <c r="M416" s="21">
        <v>2</v>
      </c>
      <c r="N416" s="21">
        <v>100</v>
      </c>
      <c r="O416" s="21" t="s">
        <v>123</v>
      </c>
      <c r="P416" s="21" t="s">
        <v>58</v>
      </c>
      <c r="Q416" s="21">
        <v>90</v>
      </c>
      <c r="R416" s="21"/>
      <c r="S416" s="21">
        <v>6900</v>
      </c>
      <c r="T416" s="21">
        <v>100</v>
      </c>
      <c r="U416" s="31">
        <v>0.85</v>
      </c>
      <c r="V416" s="23">
        <f t="shared" ref="V416:V420" si="189">Q416*S416*U416</f>
        <v>527850</v>
      </c>
      <c r="W416" s="23">
        <f t="shared" ref="W416:W420" si="190">Q416*S416-V416</f>
        <v>93150</v>
      </c>
      <c r="X416" s="23">
        <f t="shared" ref="X416:X421" si="191">L416+W416</f>
        <v>110025</v>
      </c>
      <c r="Y416" s="21"/>
      <c r="Z416" s="21"/>
      <c r="AA416" s="23">
        <f t="shared" ref="AA416:AA421" si="192">X416-Z416</f>
        <v>110025</v>
      </c>
      <c r="AB416" s="29">
        <v>2.0000000000000001E-4</v>
      </c>
      <c r="AC416" s="28">
        <f t="shared" ref="AC416:AC421" si="193">AA416*AB416</f>
        <v>22.005000000000003</v>
      </c>
    </row>
    <row r="417" spans="1:29" s="2" customFormat="1" ht="18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>
        <v>23.75</v>
      </c>
      <c r="K417" s="21">
        <v>750</v>
      </c>
      <c r="L417" s="23">
        <f t="shared" si="188"/>
        <v>17812.5</v>
      </c>
      <c r="M417" s="21">
        <v>2</v>
      </c>
      <c r="N417" s="21">
        <v>504</v>
      </c>
      <c r="O417" s="21" t="s">
        <v>123</v>
      </c>
      <c r="P417" s="21" t="s">
        <v>71</v>
      </c>
      <c r="Q417" s="21">
        <v>95</v>
      </c>
      <c r="R417" s="21"/>
      <c r="S417" s="21">
        <v>2600</v>
      </c>
      <c r="T417" s="21">
        <v>20</v>
      </c>
      <c r="U417" s="31">
        <v>0.3</v>
      </c>
      <c r="V417" s="23">
        <f t="shared" si="189"/>
        <v>74100</v>
      </c>
      <c r="W417" s="23">
        <f t="shared" si="190"/>
        <v>172900</v>
      </c>
      <c r="X417" s="23">
        <f t="shared" si="191"/>
        <v>190712.5</v>
      </c>
      <c r="Y417" s="21"/>
      <c r="Z417" s="21"/>
      <c r="AA417" s="23">
        <f t="shared" si="192"/>
        <v>190712.5</v>
      </c>
      <c r="AB417" s="29">
        <v>3.0000000000000001E-3</v>
      </c>
      <c r="AC417" s="28">
        <f t="shared" si="193"/>
        <v>572.13750000000005</v>
      </c>
    </row>
    <row r="418" spans="1:29" s="2" customFormat="1" ht="18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>
        <v>19.5</v>
      </c>
      <c r="K418" s="21">
        <v>750</v>
      </c>
      <c r="L418" s="23">
        <f t="shared" si="188"/>
        <v>14625</v>
      </c>
      <c r="M418" s="21">
        <v>2</v>
      </c>
      <c r="N418" s="21">
        <v>100</v>
      </c>
      <c r="O418" s="21" t="s">
        <v>89</v>
      </c>
      <c r="P418" s="21" t="s">
        <v>239</v>
      </c>
      <c r="Q418" s="21">
        <v>78</v>
      </c>
      <c r="R418" s="21"/>
      <c r="S418" s="21">
        <v>6900</v>
      </c>
      <c r="T418" s="21">
        <v>20</v>
      </c>
      <c r="U418" s="31">
        <v>0.93</v>
      </c>
      <c r="V418" s="23">
        <f t="shared" si="189"/>
        <v>500526</v>
      </c>
      <c r="W418" s="23">
        <f t="shared" si="190"/>
        <v>37674</v>
      </c>
      <c r="X418" s="23">
        <f t="shared" si="191"/>
        <v>52299</v>
      </c>
      <c r="Y418" s="21"/>
      <c r="Z418" s="21"/>
      <c r="AA418" s="23">
        <f t="shared" si="192"/>
        <v>52299</v>
      </c>
      <c r="AB418" s="29">
        <v>2.0000000000000001E-4</v>
      </c>
      <c r="AC418" s="28">
        <f t="shared" si="193"/>
        <v>10.459800000000001</v>
      </c>
    </row>
    <row r="419" spans="1:29" s="2" customFormat="1" ht="15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>
        <v>15</v>
      </c>
      <c r="K419" s="21">
        <v>750</v>
      </c>
      <c r="L419" s="23">
        <f t="shared" si="188"/>
        <v>11250</v>
      </c>
      <c r="M419" s="21">
        <v>2</v>
      </c>
      <c r="N419" s="21">
        <v>504</v>
      </c>
      <c r="O419" s="21" t="s">
        <v>89</v>
      </c>
      <c r="P419" s="21" t="s">
        <v>134</v>
      </c>
      <c r="Q419" s="21">
        <v>60</v>
      </c>
      <c r="R419" s="21"/>
      <c r="S419" s="21">
        <v>2600</v>
      </c>
      <c r="T419" s="21">
        <v>20</v>
      </c>
      <c r="U419" s="31">
        <v>0.93</v>
      </c>
      <c r="V419" s="23">
        <f t="shared" si="189"/>
        <v>145080</v>
      </c>
      <c r="W419" s="23">
        <f t="shared" si="190"/>
        <v>10920</v>
      </c>
      <c r="X419" s="23">
        <f t="shared" si="191"/>
        <v>22170</v>
      </c>
      <c r="Y419" s="21"/>
      <c r="Z419" s="21"/>
      <c r="AA419" s="23">
        <f t="shared" si="192"/>
        <v>22170</v>
      </c>
      <c r="AB419" s="29">
        <v>2.0000000000000001E-4</v>
      </c>
      <c r="AC419" s="28">
        <f t="shared" si="193"/>
        <v>4.4340000000000002</v>
      </c>
    </row>
    <row r="420" spans="1:29" s="2" customFormat="1" ht="15" customHeight="1" x14ac:dyDescent="0.2">
      <c r="A420" s="90" t="s">
        <v>240</v>
      </c>
      <c r="B420" s="91"/>
      <c r="C420" s="91"/>
      <c r="D420" s="91"/>
      <c r="E420" s="91"/>
      <c r="F420" s="91"/>
      <c r="G420" s="91"/>
      <c r="H420" s="91"/>
      <c r="I420" s="92"/>
      <c r="J420" s="21">
        <v>36</v>
      </c>
      <c r="K420" s="21">
        <v>750</v>
      </c>
      <c r="L420" s="23">
        <f t="shared" si="188"/>
        <v>27000</v>
      </c>
      <c r="M420" s="21">
        <v>2</v>
      </c>
      <c r="N420" s="21">
        <v>100</v>
      </c>
      <c r="O420" s="21" t="s">
        <v>89</v>
      </c>
      <c r="P420" s="21" t="s">
        <v>58</v>
      </c>
      <c r="Q420" s="21">
        <v>144</v>
      </c>
      <c r="R420" s="21"/>
      <c r="S420" s="21">
        <v>6900</v>
      </c>
      <c r="T420" s="21">
        <v>50</v>
      </c>
      <c r="U420" s="31">
        <v>0.93</v>
      </c>
      <c r="V420" s="23">
        <f t="shared" si="189"/>
        <v>924048</v>
      </c>
      <c r="W420" s="23">
        <f t="shared" si="190"/>
        <v>69552</v>
      </c>
      <c r="X420" s="23">
        <f t="shared" si="191"/>
        <v>96552</v>
      </c>
      <c r="Y420" s="21"/>
      <c r="Z420" s="21"/>
      <c r="AA420" s="23">
        <f t="shared" si="192"/>
        <v>96552</v>
      </c>
      <c r="AB420" s="29">
        <v>2.0000000000000001E-4</v>
      </c>
      <c r="AC420" s="28">
        <f t="shared" si="193"/>
        <v>19.310400000000001</v>
      </c>
    </row>
    <row r="421" spans="1:29" s="2" customFormat="1" ht="23.25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>
        <v>543</v>
      </c>
      <c r="K421" s="21">
        <v>750</v>
      </c>
      <c r="L421" s="23">
        <f t="shared" si="188"/>
        <v>407250</v>
      </c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3">
        <f t="shared" si="191"/>
        <v>407250</v>
      </c>
      <c r="Y421" s="21"/>
      <c r="Z421" s="21"/>
      <c r="AA421" s="23">
        <f t="shared" si="192"/>
        <v>407250</v>
      </c>
      <c r="AB421" s="21"/>
      <c r="AC421" s="28">
        <f t="shared" si="193"/>
        <v>0</v>
      </c>
    </row>
    <row r="422" spans="1:29" s="74" customFormat="1" ht="23.25" hidden="1" x14ac:dyDescent="0.2">
      <c r="A422" s="94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6"/>
    </row>
    <row r="423" spans="1:29" s="2" customFormat="1" ht="1.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15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 s="2" customFormat="1" ht="23.25" hidden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s="2" customFormat="1" ht="23.25" x14ac:dyDescent="0.2">
      <c r="A425" s="97" t="s">
        <v>241</v>
      </c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9"/>
    </row>
    <row r="426" spans="1:29" s="2" customFormat="1" ht="23.25" x14ac:dyDescent="0.2">
      <c r="A426" s="21">
        <v>2</v>
      </c>
      <c r="B426" s="21" t="s">
        <v>242</v>
      </c>
      <c r="C426" s="21">
        <v>14</v>
      </c>
      <c r="D426" s="21">
        <v>1822</v>
      </c>
      <c r="E426" s="21" t="s">
        <v>243</v>
      </c>
      <c r="F426" s="21">
        <v>2</v>
      </c>
      <c r="G426" s="21">
        <v>5</v>
      </c>
      <c r="H426" s="21">
        <v>3</v>
      </c>
      <c r="I426" s="21">
        <v>92</v>
      </c>
      <c r="J426" s="15">
        <f>(G426*400)+(H426*100)+I426</f>
        <v>2392</v>
      </c>
      <c r="K426" s="21">
        <v>250</v>
      </c>
      <c r="L426" s="23">
        <f t="shared" ref="L426:L434" si="194">J426*K426</f>
        <v>598000</v>
      </c>
      <c r="M426" s="21">
        <v>1</v>
      </c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s="2" customFormat="1" ht="23.25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>
        <v>109.25</v>
      </c>
      <c r="K427" s="21">
        <v>250</v>
      </c>
      <c r="L427" s="23">
        <f t="shared" si="194"/>
        <v>27312.5</v>
      </c>
      <c r="M427" s="21">
        <v>2</v>
      </c>
      <c r="N427" s="21">
        <v>100</v>
      </c>
      <c r="O427" s="21" t="s">
        <v>123</v>
      </c>
      <c r="P427" s="21" t="s">
        <v>58</v>
      </c>
      <c r="Q427" s="21">
        <v>437</v>
      </c>
      <c r="R427" s="21"/>
      <c r="S427" s="21">
        <v>6900</v>
      </c>
      <c r="T427" s="21">
        <v>60</v>
      </c>
      <c r="U427" s="31">
        <v>0.76</v>
      </c>
      <c r="V427" s="23">
        <f t="shared" ref="V427:V428" si="195">Q427*S427*U427</f>
        <v>2291628</v>
      </c>
      <c r="W427" s="23">
        <f t="shared" ref="W427:W428" si="196">Q427*S427-V427</f>
        <v>723672</v>
      </c>
      <c r="X427" s="23">
        <f t="shared" ref="X427:X429" si="197">L427+W427</f>
        <v>750984.5</v>
      </c>
      <c r="Y427" s="21"/>
      <c r="Z427" s="21"/>
      <c r="AA427" s="23">
        <f t="shared" ref="AA427:AA429" si="198">X427-Z427</f>
        <v>750984.5</v>
      </c>
      <c r="AB427" s="29">
        <v>2.0000000000000001E-4</v>
      </c>
      <c r="AC427" s="28">
        <f t="shared" ref="AC427:AC429" si="199">AA427*AB427</f>
        <v>150.1969</v>
      </c>
    </row>
    <row r="428" spans="1:29" s="2" customFormat="1" ht="23.25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>
        <v>25</v>
      </c>
      <c r="K428" s="21">
        <v>250</v>
      </c>
      <c r="L428" s="23">
        <f t="shared" si="194"/>
        <v>6250</v>
      </c>
      <c r="M428" s="21">
        <v>2</v>
      </c>
      <c r="N428" s="21">
        <v>504</v>
      </c>
      <c r="O428" s="21" t="s">
        <v>89</v>
      </c>
      <c r="P428" s="21" t="s">
        <v>71</v>
      </c>
      <c r="Q428" s="21">
        <v>100</v>
      </c>
      <c r="R428" s="21"/>
      <c r="S428" s="21">
        <v>2600</v>
      </c>
      <c r="T428" s="21">
        <v>20</v>
      </c>
      <c r="U428" s="31">
        <v>0.93</v>
      </c>
      <c r="V428" s="23">
        <f t="shared" si="195"/>
        <v>241800</v>
      </c>
      <c r="W428" s="23">
        <f t="shared" si="196"/>
        <v>18200</v>
      </c>
      <c r="X428" s="23">
        <f t="shared" si="197"/>
        <v>24450</v>
      </c>
      <c r="Y428" s="21"/>
      <c r="Z428" s="21"/>
      <c r="AA428" s="23">
        <f t="shared" si="198"/>
        <v>24450</v>
      </c>
      <c r="AB428" s="29">
        <v>3.0000000000000001E-3</v>
      </c>
      <c r="AC428" s="28">
        <f t="shared" si="199"/>
        <v>73.350000000000009</v>
      </c>
    </row>
    <row r="429" spans="1:29" s="2" customFormat="1" ht="91.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>
        <v>2257.75</v>
      </c>
      <c r="K429" s="21">
        <v>250</v>
      </c>
      <c r="L429" s="23">
        <f t="shared" si="194"/>
        <v>564437.5</v>
      </c>
      <c r="M429" s="21">
        <v>1</v>
      </c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3">
        <f t="shared" si="197"/>
        <v>564437.5</v>
      </c>
      <c r="Y429" s="21"/>
      <c r="Z429" s="21"/>
      <c r="AA429" s="23">
        <f t="shared" si="198"/>
        <v>564437.5</v>
      </c>
      <c r="AB429" s="21"/>
      <c r="AC429" s="28">
        <f t="shared" si="199"/>
        <v>0</v>
      </c>
    </row>
    <row r="430" spans="1:29" s="2" customFormat="1" ht="23.25" x14ac:dyDescent="0.2">
      <c r="A430" s="97" t="s">
        <v>244</v>
      </c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9"/>
    </row>
    <row r="431" spans="1:29" s="2" customFormat="1" ht="23.25" x14ac:dyDescent="0.2">
      <c r="A431" s="21">
        <v>3</v>
      </c>
      <c r="B431" s="21" t="s">
        <v>245</v>
      </c>
      <c r="C431" s="21">
        <v>558</v>
      </c>
      <c r="D431" s="21">
        <v>1505</v>
      </c>
      <c r="E431" s="21" t="s">
        <v>243</v>
      </c>
      <c r="F431" s="21">
        <v>2</v>
      </c>
      <c r="G431" s="21">
        <v>0</v>
      </c>
      <c r="H431" s="21">
        <v>1</v>
      </c>
      <c r="I431" s="21">
        <v>72</v>
      </c>
      <c r="J431" s="15">
        <f>(G431*400)+(H431*100)+I431</f>
        <v>172</v>
      </c>
      <c r="K431" s="21">
        <v>1000</v>
      </c>
      <c r="L431" s="23">
        <f t="shared" si="194"/>
        <v>172000</v>
      </c>
      <c r="M431" s="21">
        <v>1</v>
      </c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s="2" customFormat="1" ht="23.25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>
        <v>32.5</v>
      </c>
      <c r="K432" s="21">
        <v>1000</v>
      </c>
      <c r="L432" s="23">
        <f t="shared" si="194"/>
        <v>32500</v>
      </c>
      <c r="M432" s="21">
        <v>2</v>
      </c>
      <c r="N432" s="21">
        <v>100</v>
      </c>
      <c r="O432" s="21" t="s">
        <v>246</v>
      </c>
      <c r="P432" s="21" t="s">
        <v>58</v>
      </c>
      <c r="Q432" s="21">
        <v>130</v>
      </c>
      <c r="R432" s="21"/>
      <c r="S432" s="21">
        <v>6900</v>
      </c>
      <c r="T432" s="21">
        <v>50</v>
      </c>
      <c r="U432" s="31">
        <v>0.85</v>
      </c>
      <c r="V432" s="23">
        <f t="shared" ref="V432:V433" si="200">Q432*S432*U432</f>
        <v>762450</v>
      </c>
      <c r="W432" s="23">
        <f t="shared" ref="W432:W433" si="201">Q432*S432-V432</f>
        <v>134550</v>
      </c>
      <c r="X432" s="23">
        <f t="shared" ref="X432:X434" si="202">L432+W432</f>
        <v>167050</v>
      </c>
      <c r="Y432" s="21"/>
      <c r="Z432" s="21"/>
      <c r="AA432" s="23">
        <f t="shared" ref="AA432:AA434" si="203">X432-Z432</f>
        <v>167050</v>
      </c>
      <c r="AB432" s="29">
        <v>2.0000000000000001E-4</v>
      </c>
      <c r="AC432" s="28">
        <f t="shared" ref="AC432:AC434" si="204">AA432*AB432</f>
        <v>33.410000000000004</v>
      </c>
    </row>
    <row r="433" spans="1:29" s="2" customFormat="1" ht="23.25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>
        <v>10</v>
      </c>
      <c r="K433" s="21">
        <v>1000</v>
      </c>
      <c r="L433" s="23">
        <f t="shared" si="194"/>
        <v>10000</v>
      </c>
      <c r="M433" s="21">
        <v>2</v>
      </c>
      <c r="N433" s="21">
        <v>100</v>
      </c>
      <c r="O433" s="21" t="s">
        <v>246</v>
      </c>
      <c r="P433" s="21" t="s">
        <v>71</v>
      </c>
      <c r="Q433" s="21">
        <v>40</v>
      </c>
      <c r="R433" s="21"/>
      <c r="S433" s="21">
        <v>6900</v>
      </c>
      <c r="T433" s="21">
        <v>10</v>
      </c>
      <c r="U433" s="31">
        <v>0.3</v>
      </c>
      <c r="V433" s="23">
        <f t="shared" si="200"/>
        <v>82800</v>
      </c>
      <c r="W433" s="23">
        <f t="shared" si="201"/>
        <v>193200</v>
      </c>
      <c r="X433" s="23">
        <f t="shared" si="202"/>
        <v>203200</v>
      </c>
      <c r="Y433" s="21"/>
      <c r="Z433" s="21"/>
      <c r="AA433" s="23">
        <f t="shared" si="203"/>
        <v>203200</v>
      </c>
      <c r="AB433" s="29">
        <v>3.0000000000000001E-3</v>
      </c>
      <c r="AC433" s="28">
        <f t="shared" si="204"/>
        <v>609.6</v>
      </c>
    </row>
    <row r="434" spans="1:29" s="2" customFormat="1" ht="23.25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>
        <v>129.5</v>
      </c>
      <c r="K434" s="21">
        <v>1000</v>
      </c>
      <c r="L434" s="23">
        <f t="shared" si="194"/>
        <v>129500</v>
      </c>
      <c r="M434" s="21">
        <v>1</v>
      </c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3">
        <f t="shared" si="202"/>
        <v>129500</v>
      </c>
      <c r="Y434" s="21"/>
      <c r="Z434" s="21"/>
      <c r="AA434" s="23">
        <f t="shared" si="203"/>
        <v>129500</v>
      </c>
      <c r="AB434" s="21"/>
      <c r="AC434" s="28">
        <f t="shared" si="204"/>
        <v>0</v>
      </c>
    </row>
    <row r="435" spans="1:29" s="2" customFormat="1" ht="23.25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32">
        <f>SUM(AC432:AC434)</f>
        <v>643.01</v>
      </c>
    </row>
    <row r="436" spans="1:29" s="2" customFormat="1" ht="23.25" x14ac:dyDescent="0.2">
      <c r="A436" s="97" t="s">
        <v>247</v>
      </c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9"/>
    </row>
    <row r="437" spans="1:29" s="2" customFormat="1" ht="19.5" customHeight="1" x14ac:dyDescent="0.2">
      <c r="A437" s="21">
        <v>4</v>
      </c>
      <c r="B437" s="21" t="s">
        <v>248</v>
      </c>
      <c r="C437" s="21">
        <v>572</v>
      </c>
      <c r="D437" s="21">
        <v>1507</v>
      </c>
      <c r="E437" s="21" t="s">
        <v>243</v>
      </c>
      <c r="F437" s="21">
        <v>2</v>
      </c>
      <c r="G437" s="21">
        <v>0</v>
      </c>
      <c r="H437" s="21">
        <v>1</v>
      </c>
      <c r="I437" s="21">
        <v>93</v>
      </c>
      <c r="J437" s="15">
        <f>(G437*400)+(H437*100)+I437</f>
        <v>193</v>
      </c>
      <c r="K437" s="21">
        <v>1000</v>
      </c>
      <c r="L437" s="23">
        <f t="shared" ref="L437:L466" si="205">J437*K437</f>
        <v>193000</v>
      </c>
      <c r="M437" s="21">
        <v>1</v>
      </c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s="2" customFormat="1" ht="18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>
        <v>120.75</v>
      </c>
      <c r="K438" s="21">
        <v>1000</v>
      </c>
      <c r="L438" s="23">
        <f t="shared" si="205"/>
        <v>120750</v>
      </c>
      <c r="M438" s="21">
        <v>2</v>
      </c>
      <c r="N438" s="21">
        <v>100</v>
      </c>
      <c r="O438" s="21" t="s">
        <v>57</v>
      </c>
      <c r="P438" s="21" t="s">
        <v>58</v>
      </c>
      <c r="Q438" s="21">
        <v>483</v>
      </c>
      <c r="R438" s="21"/>
      <c r="S438" s="21">
        <v>6900</v>
      </c>
      <c r="T438" s="21">
        <v>60</v>
      </c>
      <c r="U438" s="31">
        <v>0.85</v>
      </c>
      <c r="V438" s="23">
        <f t="shared" ref="V438:V439" si="206">Q438*S438*U438</f>
        <v>2832795</v>
      </c>
      <c r="W438" s="23">
        <f t="shared" ref="W438:W439" si="207">Q438*S438-V438</f>
        <v>499905</v>
      </c>
      <c r="X438" s="23">
        <f t="shared" ref="X438:X440" si="208">L438+W438</f>
        <v>620655</v>
      </c>
      <c r="Y438" s="21"/>
      <c r="Z438" s="21"/>
      <c r="AA438" s="23">
        <f t="shared" ref="AA438:AA440" si="209">X438-Z438</f>
        <v>620655</v>
      </c>
      <c r="AB438" s="29">
        <v>2.0000000000000001E-4</v>
      </c>
      <c r="AC438" s="28">
        <f t="shared" ref="AC438:AC440" si="210">AA438*AB438</f>
        <v>124.131</v>
      </c>
    </row>
    <row r="439" spans="1:29" s="2" customFormat="1" ht="17.2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>
        <v>7</v>
      </c>
      <c r="K439" s="21">
        <v>1000</v>
      </c>
      <c r="L439" s="23">
        <f t="shared" si="205"/>
        <v>7000</v>
      </c>
      <c r="M439" s="21">
        <v>2</v>
      </c>
      <c r="N439" s="21">
        <v>100</v>
      </c>
      <c r="O439" s="21" t="s">
        <v>57</v>
      </c>
      <c r="P439" s="21" t="s">
        <v>72</v>
      </c>
      <c r="Q439" s="21">
        <v>28</v>
      </c>
      <c r="R439" s="21"/>
      <c r="S439" s="21">
        <v>6900</v>
      </c>
      <c r="T439" s="21">
        <v>20</v>
      </c>
      <c r="U439" s="31">
        <v>0.75</v>
      </c>
      <c r="V439" s="23">
        <f t="shared" si="206"/>
        <v>144900</v>
      </c>
      <c r="W439" s="23">
        <f t="shared" si="207"/>
        <v>48300</v>
      </c>
      <c r="X439" s="23">
        <f t="shared" si="208"/>
        <v>55300</v>
      </c>
      <c r="Y439" s="21"/>
      <c r="Z439" s="21"/>
      <c r="AA439" s="23">
        <f t="shared" si="209"/>
        <v>55300</v>
      </c>
      <c r="AB439" s="29">
        <v>3.0000000000000001E-3</v>
      </c>
      <c r="AC439" s="28">
        <f t="shared" si="210"/>
        <v>165.9</v>
      </c>
    </row>
    <row r="440" spans="1:29" s="2" customFormat="1" ht="16.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>
        <v>65.25</v>
      </c>
      <c r="K440" s="21">
        <v>1000</v>
      </c>
      <c r="L440" s="23">
        <f t="shared" si="205"/>
        <v>65250</v>
      </c>
      <c r="M440" s="21">
        <v>1</v>
      </c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3">
        <f t="shared" si="208"/>
        <v>65250</v>
      </c>
      <c r="Y440" s="21"/>
      <c r="Z440" s="21"/>
      <c r="AA440" s="23">
        <f t="shared" si="209"/>
        <v>65250</v>
      </c>
      <c r="AB440" s="21"/>
      <c r="AC440" s="28">
        <f t="shared" si="210"/>
        <v>0</v>
      </c>
    </row>
    <row r="441" spans="1:29" s="2" customFormat="1" ht="23.25" x14ac:dyDescent="0.2">
      <c r="A441" s="97" t="s">
        <v>249</v>
      </c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9"/>
    </row>
    <row r="442" spans="1:29" s="2" customFormat="1" ht="18.75" customHeight="1" x14ac:dyDescent="0.2">
      <c r="A442" s="21">
        <v>5</v>
      </c>
      <c r="B442" s="21" t="s">
        <v>250</v>
      </c>
      <c r="C442" s="21">
        <v>18</v>
      </c>
      <c r="D442" s="21">
        <v>1844</v>
      </c>
      <c r="E442" s="21" t="s">
        <v>243</v>
      </c>
      <c r="F442" s="21">
        <v>2</v>
      </c>
      <c r="G442" s="21">
        <v>4</v>
      </c>
      <c r="H442" s="21">
        <v>2</v>
      </c>
      <c r="I442" s="21">
        <v>79</v>
      </c>
      <c r="J442" s="15">
        <f>(G442*400)+(H442*100)+I442</f>
        <v>1879</v>
      </c>
      <c r="K442" s="15">
        <v>350</v>
      </c>
      <c r="L442" s="23">
        <f t="shared" si="205"/>
        <v>657650</v>
      </c>
      <c r="M442" s="21">
        <v>1</v>
      </c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 s="2" customFormat="1" ht="18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>
        <v>95</v>
      </c>
      <c r="K443" s="21">
        <v>350</v>
      </c>
      <c r="L443" s="23">
        <f t="shared" si="205"/>
        <v>33250</v>
      </c>
      <c r="M443" s="21">
        <v>2</v>
      </c>
      <c r="N443" s="21">
        <v>100</v>
      </c>
      <c r="O443" s="21" t="s">
        <v>57</v>
      </c>
      <c r="P443" s="21" t="s">
        <v>58</v>
      </c>
      <c r="Q443" s="21">
        <v>380</v>
      </c>
      <c r="R443" s="21"/>
      <c r="S443" s="21">
        <v>6900</v>
      </c>
      <c r="T443" s="21">
        <v>100</v>
      </c>
      <c r="U443" s="31">
        <v>0.85</v>
      </c>
      <c r="V443" s="23">
        <f t="shared" ref="V443:V445" si="211">Q443*S443*U443</f>
        <v>2228700</v>
      </c>
      <c r="W443" s="23">
        <f t="shared" ref="W443:W445" si="212">Q443*S443-V443</f>
        <v>393300</v>
      </c>
      <c r="X443" s="23">
        <f t="shared" ref="X443:X446" si="213">L443+W443</f>
        <v>426550</v>
      </c>
      <c r="Y443" s="21"/>
      <c r="Z443" s="21"/>
      <c r="AA443" s="23">
        <f t="shared" ref="AA443:AA446" si="214">X443-Z443</f>
        <v>426550</v>
      </c>
      <c r="AB443" s="29">
        <v>2.0000000000000001E-4</v>
      </c>
      <c r="AC443" s="28">
        <f t="shared" ref="AC443:AC446" si="215">AA443*AB443</f>
        <v>85.31</v>
      </c>
    </row>
    <row r="444" spans="1:29" s="2" customFormat="1" ht="15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>
        <v>6</v>
      </c>
      <c r="K444" s="21">
        <v>350</v>
      </c>
      <c r="L444" s="23">
        <f t="shared" si="205"/>
        <v>2100</v>
      </c>
      <c r="M444" s="21">
        <v>2</v>
      </c>
      <c r="N444" s="21">
        <v>504</v>
      </c>
      <c r="O444" s="21" t="s">
        <v>57</v>
      </c>
      <c r="P444" s="21" t="s">
        <v>134</v>
      </c>
      <c r="Q444" s="21">
        <v>24</v>
      </c>
      <c r="R444" s="21"/>
      <c r="S444" s="21">
        <v>2600</v>
      </c>
      <c r="T444" s="21">
        <v>22</v>
      </c>
      <c r="U444" s="31">
        <v>0.85</v>
      </c>
      <c r="V444" s="23">
        <f t="shared" si="211"/>
        <v>53040</v>
      </c>
      <c r="W444" s="23">
        <f t="shared" si="212"/>
        <v>9360</v>
      </c>
      <c r="X444" s="23">
        <f t="shared" si="213"/>
        <v>11460</v>
      </c>
      <c r="Y444" s="21"/>
      <c r="Z444" s="21"/>
      <c r="AA444" s="23">
        <f t="shared" si="214"/>
        <v>11460</v>
      </c>
      <c r="AB444" s="29">
        <v>2.0000000000000001E-4</v>
      </c>
      <c r="AC444" s="28">
        <f t="shared" si="215"/>
        <v>2.2920000000000003</v>
      </c>
    </row>
    <row r="445" spans="1:29" s="2" customFormat="1" ht="18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>
        <v>20.25</v>
      </c>
      <c r="K445" s="21">
        <v>350</v>
      </c>
      <c r="L445" s="23">
        <f t="shared" si="205"/>
        <v>7087.5</v>
      </c>
      <c r="M445" s="21">
        <v>2</v>
      </c>
      <c r="N445" s="21">
        <v>504</v>
      </c>
      <c r="O445" s="21" t="s">
        <v>57</v>
      </c>
      <c r="P445" s="21" t="s">
        <v>71</v>
      </c>
      <c r="Q445" s="21">
        <v>81</v>
      </c>
      <c r="R445" s="21"/>
      <c r="S445" s="21">
        <v>2600</v>
      </c>
      <c r="T445" s="21">
        <v>10</v>
      </c>
      <c r="U445" s="31">
        <v>0.3</v>
      </c>
      <c r="V445" s="23">
        <f t="shared" si="211"/>
        <v>63180</v>
      </c>
      <c r="W445" s="23">
        <f t="shared" si="212"/>
        <v>147420</v>
      </c>
      <c r="X445" s="23">
        <f t="shared" si="213"/>
        <v>154507.5</v>
      </c>
      <c r="Y445" s="21"/>
      <c r="Z445" s="21"/>
      <c r="AA445" s="23">
        <f t="shared" si="214"/>
        <v>154507.5</v>
      </c>
      <c r="AB445" s="29">
        <v>3.0000000000000001E-3</v>
      </c>
      <c r="AC445" s="28">
        <f t="shared" si="215"/>
        <v>463.52250000000004</v>
      </c>
    </row>
    <row r="446" spans="1:29" s="2" customFormat="1" ht="23.25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>
        <v>1739.75</v>
      </c>
      <c r="K446" s="21">
        <v>350</v>
      </c>
      <c r="L446" s="23">
        <f t="shared" si="205"/>
        <v>608912.5</v>
      </c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3">
        <f t="shared" si="213"/>
        <v>608912.5</v>
      </c>
      <c r="Y446" s="21"/>
      <c r="Z446" s="21"/>
      <c r="AA446" s="23">
        <f t="shared" si="214"/>
        <v>608912.5</v>
      </c>
      <c r="AB446" s="21"/>
      <c r="AC446" s="28">
        <f t="shared" si="215"/>
        <v>0</v>
      </c>
    </row>
    <row r="447" spans="1:29" s="2" customFormat="1" ht="23.25" x14ac:dyDescent="0.2">
      <c r="A447" s="84" t="s">
        <v>251</v>
      </c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85"/>
      <c r="AC447" s="86"/>
    </row>
    <row r="448" spans="1:29" s="2" customFormat="1" ht="23.25" x14ac:dyDescent="0.2">
      <c r="A448" s="21">
        <v>1</v>
      </c>
      <c r="B448" s="21" t="s">
        <v>252</v>
      </c>
      <c r="C448" s="21">
        <v>617</v>
      </c>
      <c r="D448" s="21">
        <v>146</v>
      </c>
      <c r="E448" s="21" t="s">
        <v>253</v>
      </c>
      <c r="F448" s="21">
        <v>2</v>
      </c>
      <c r="G448" s="21">
        <v>0</v>
      </c>
      <c r="H448" s="21">
        <v>2</v>
      </c>
      <c r="I448" s="21">
        <v>43</v>
      </c>
      <c r="J448" s="15">
        <f>(G448*400)+(H448*100)+I448</f>
        <v>243</v>
      </c>
      <c r="K448" s="21">
        <v>800</v>
      </c>
      <c r="L448" s="23">
        <f t="shared" si="205"/>
        <v>194400</v>
      </c>
      <c r="M448" s="21">
        <v>1</v>
      </c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 s="2" customFormat="1" ht="23.25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>
        <v>87.75</v>
      </c>
      <c r="K449" s="21">
        <v>800</v>
      </c>
      <c r="L449" s="23">
        <f t="shared" si="205"/>
        <v>70200</v>
      </c>
      <c r="M449" s="21">
        <v>2</v>
      </c>
      <c r="N449" s="21">
        <v>100</v>
      </c>
      <c r="O449" s="21" t="s">
        <v>89</v>
      </c>
      <c r="P449" s="21" t="s">
        <v>58</v>
      </c>
      <c r="Q449" s="21">
        <v>351</v>
      </c>
      <c r="R449" s="21"/>
      <c r="S449" s="21">
        <v>6900</v>
      </c>
      <c r="T449" s="21">
        <v>80</v>
      </c>
      <c r="U449" s="31">
        <v>0.93</v>
      </c>
      <c r="V449" s="23">
        <f t="shared" ref="V449:V450" si="216">Q449*S449*U449</f>
        <v>2252367</v>
      </c>
      <c r="W449" s="23">
        <f t="shared" ref="W449:W450" si="217">Q449*S449-V449</f>
        <v>169533</v>
      </c>
      <c r="X449" s="23">
        <f t="shared" ref="X449:X451" si="218">L449+W449</f>
        <v>239733</v>
      </c>
      <c r="Y449" s="21"/>
      <c r="Z449" s="21"/>
      <c r="AA449" s="23">
        <f t="shared" ref="AA449:AA451" si="219">X449-Z449</f>
        <v>239733</v>
      </c>
      <c r="AB449" s="29">
        <v>2.0000000000000001E-4</v>
      </c>
      <c r="AC449" s="28">
        <f t="shared" ref="AC449:AC451" si="220">AA449*AB449</f>
        <v>47.946600000000004</v>
      </c>
    </row>
    <row r="450" spans="1:29" s="2" customFormat="1" ht="23.25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>
        <v>39</v>
      </c>
      <c r="K450" s="21">
        <v>800</v>
      </c>
      <c r="L450" s="23">
        <f t="shared" si="205"/>
        <v>31200</v>
      </c>
      <c r="M450" s="21">
        <v>2</v>
      </c>
      <c r="N450" s="21">
        <v>504</v>
      </c>
      <c r="O450" s="21" t="s">
        <v>89</v>
      </c>
      <c r="P450" s="21" t="s">
        <v>93</v>
      </c>
      <c r="Q450" s="21">
        <v>165</v>
      </c>
      <c r="R450" s="21"/>
      <c r="S450" s="21">
        <v>2600</v>
      </c>
      <c r="T450" s="21">
        <v>20</v>
      </c>
      <c r="U450" s="31">
        <v>0.93</v>
      </c>
      <c r="V450" s="23">
        <f t="shared" si="216"/>
        <v>398970</v>
      </c>
      <c r="W450" s="23">
        <f t="shared" si="217"/>
        <v>30030</v>
      </c>
      <c r="X450" s="23">
        <f t="shared" si="218"/>
        <v>61230</v>
      </c>
      <c r="Y450" s="21"/>
      <c r="Z450" s="21"/>
      <c r="AA450" s="23">
        <f t="shared" si="219"/>
        <v>61230</v>
      </c>
      <c r="AB450" s="29">
        <v>3.0000000000000001E-3</v>
      </c>
      <c r="AC450" s="28">
        <f t="shared" si="220"/>
        <v>183.69</v>
      </c>
    </row>
    <row r="451" spans="1:29" s="2" customFormat="1" ht="23.25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>
        <v>116.25</v>
      </c>
      <c r="K451" s="21">
        <v>800</v>
      </c>
      <c r="L451" s="23">
        <f t="shared" si="205"/>
        <v>93000</v>
      </c>
      <c r="M451" s="21">
        <v>1</v>
      </c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3">
        <f t="shared" si="218"/>
        <v>93000</v>
      </c>
      <c r="Y451" s="21"/>
      <c r="Z451" s="21"/>
      <c r="AA451" s="23">
        <f t="shared" si="219"/>
        <v>93000</v>
      </c>
      <c r="AB451" s="21"/>
      <c r="AC451" s="28">
        <f t="shared" si="220"/>
        <v>0</v>
      </c>
    </row>
    <row r="452" spans="1:29" s="2" customFormat="1" ht="23.25" x14ac:dyDescent="0.2">
      <c r="A452" s="84" t="s">
        <v>254</v>
      </c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6"/>
    </row>
    <row r="453" spans="1:29" s="2" customFormat="1" ht="23.25" x14ac:dyDescent="0.2">
      <c r="A453" s="21">
        <v>2</v>
      </c>
      <c r="B453" s="21" t="s">
        <v>255</v>
      </c>
      <c r="C453" s="21">
        <v>675</v>
      </c>
      <c r="D453" s="21">
        <v>53</v>
      </c>
      <c r="E453" s="21" t="s">
        <v>253</v>
      </c>
      <c r="F453" s="21">
        <v>2</v>
      </c>
      <c r="G453" s="21">
        <v>6</v>
      </c>
      <c r="H453" s="21">
        <v>0</v>
      </c>
      <c r="I453" s="21">
        <v>76</v>
      </c>
      <c r="J453" s="15">
        <f>(G453*400)+(H453*100)+I453</f>
        <v>2476</v>
      </c>
      <c r="K453" s="21">
        <v>350</v>
      </c>
      <c r="L453" s="23">
        <f t="shared" si="205"/>
        <v>866600</v>
      </c>
      <c r="M453" s="21">
        <v>1</v>
      </c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 s="2" customFormat="1" ht="23.25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>
        <v>57.75</v>
      </c>
      <c r="K454" s="21">
        <v>350</v>
      </c>
      <c r="L454" s="23">
        <f t="shared" si="205"/>
        <v>20212.5</v>
      </c>
      <c r="M454" s="21">
        <v>2</v>
      </c>
      <c r="N454" s="21">
        <v>100</v>
      </c>
      <c r="O454" s="21" t="s">
        <v>57</v>
      </c>
      <c r="P454" s="21" t="s">
        <v>58</v>
      </c>
      <c r="Q454" s="21">
        <v>231</v>
      </c>
      <c r="R454" s="21"/>
      <c r="S454" s="21">
        <v>6900</v>
      </c>
      <c r="T454" s="21">
        <v>80</v>
      </c>
      <c r="U454" s="31">
        <v>0.85</v>
      </c>
      <c r="V454" s="23">
        <f t="shared" ref="V454:V456" si="221">Q454*S454*U454</f>
        <v>1354815</v>
      </c>
      <c r="W454" s="23">
        <f t="shared" ref="W454:W456" si="222">Q454*S454-V454</f>
        <v>239085</v>
      </c>
      <c r="X454" s="23">
        <f t="shared" ref="X454:X457" si="223">L454+W454</f>
        <v>259297.5</v>
      </c>
      <c r="Y454" s="21"/>
      <c r="Z454" s="21"/>
      <c r="AA454" s="23">
        <f t="shared" ref="AA454:AA457" si="224">X454-Z454</f>
        <v>259297.5</v>
      </c>
      <c r="AB454" s="29">
        <v>2.0000000000000001E-4</v>
      </c>
      <c r="AC454" s="28">
        <f t="shared" ref="AC454:AC457" si="225">AA454*AB454</f>
        <v>51.859500000000004</v>
      </c>
    </row>
    <row r="455" spans="1:29" s="2" customFormat="1" ht="23.25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>
        <v>24.5</v>
      </c>
      <c r="K455" s="21">
        <v>350</v>
      </c>
      <c r="L455" s="23">
        <f t="shared" si="205"/>
        <v>8575</v>
      </c>
      <c r="M455" s="21">
        <v>2</v>
      </c>
      <c r="N455" s="21">
        <v>100</v>
      </c>
      <c r="O455" s="21" t="s">
        <v>57</v>
      </c>
      <c r="P455" s="21" t="s">
        <v>93</v>
      </c>
      <c r="Q455" s="21">
        <v>98</v>
      </c>
      <c r="R455" s="21"/>
      <c r="S455" s="21">
        <v>6900</v>
      </c>
      <c r="T455" s="21">
        <v>22</v>
      </c>
      <c r="U455" s="31">
        <v>0.85</v>
      </c>
      <c r="V455" s="23">
        <f t="shared" si="221"/>
        <v>574770</v>
      </c>
      <c r="W455" s="23">
        <f t="shared" si="222"/>
        <v>101430</v>
      </c>
      <c r="X455" s="23">
        <f t="shared" si="223"/>
        <v>110005</v>
      </c>
      <c r="Y455" s="21"/>
      <c r="Z455" s="21"/>
      <c r="AA455" s="23">
        <f t="shared" si="224"/>
        <v>110005</v>
      </c>
      <c r="AB455" s="29">
        <v>3.0000000000000001E-3</v>
      </c>
      <c r="AC455" s="28">
        <f t="shared" si="225"/>
        <v>330.01499999999999</v>
      </c>
    </row>
    <row r="456" spans="1:29" s="2" customFormat="1" ht="23.25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>
        <v>14</v>
      </c>
      <c r="K456" s="21">
        <v>350</v>
      </c>
      <c r="L456" s="23">
        <f t="shared" si="205"/>
        <v>4900</v>
      </c>
      <c r="M456" s="21">
        <v>2</v>
      </c>
      <c r="N456" s="21">
        <v>100</v>
      </c>
      <c r="O456" s="21" t="s">
        <v>57</v>
      </c>
      <c r="P456" s="21" t="s">
        <v>93</v>
      </c>
      <c r="Q456" s="21">
        <v>56</v>
      </c>
      <c r="R456" s="21"/>
      <c r="S456" s="21">
        <v>6900</v>
      </c>
      <c r="T456" s="21">
        <v>22</v>
      </c>
      <c r="U456" s="31">
        <v>0.85</v>
      </c>
      <c r="V456" s="23">
        <f t="shared" si="221"/>
        <v>328440</v>
      </c>
      <c r="W456" s="23">
        <f t="shared" si="222"/>
        <v>57960</v>
      </c>
      <c r="X456" s="23">
        <f t="shared" si="223"/>
        <v>62860</v>
      </c>
      <c r="Y456" s="21"/>
      <c r="Z456" s="21"/>
      <c r="AA456" s="23">
        <f t="shared" si="224"/>
        <v>62860</v>
      </c>
      <c r="AB456" s="29">
        <v>3.0000000000000001E-3</v>
      </c>
      <c r="AC456" s="28">
        <f t="shared" si="225"/>
        <v>188.58</v>
      </c>
    </row>
    <row r="457" spans="1:29" s="2" customFormat="1" ht="23.25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>
        <v>2306.25</v>
      </c>
      <c r="K457" s="21">
        <v>350</v>
      </c>
      <c r="L457" s="21">
        <f t="shared" si="205"/>
        <v>807187.5</v>
      </c>
      <c r="M457" s="21">
        <v>1</v>
      </c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3">
        <f t="shared" si="223"/>
        <v>807187.5</v>
      </c>
      <c r="Y457" s="21"/>
      <c r="Z457" s="21"/>
      <c r="AA457" s="23">
        <f t="shared" si="224"/>
        <v>807187.5</v>
      </c>
      <c r="AB457" s="21"/>
      <c r="AC457" s="28">
        <f t="shared" si="225"/>
        <v>0</v>
      </c>
    </row>
    <row r="458" spans="1:29" s="2" customFormat="1" ht="23.25" x14ac:dyDescent="0.2">
      <c r="A458" s="84" t="s">
        <v>256</v>
      </c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85"/>
      <c r="AC458" s="86"/>
    </row>
    <row r="459" spans="1:29" s="2" customFormat="1" ht="23.25" x14ac:dyDescent="0.2">
      <c r="A459" s="21">
        <v>3</v>
      </c>
      <c r="B459" s="21" t="s">
        <v>257</v>
      </c>
      <c r="C459" s="21">
        <v>631</v>
      </c>
      <c r="D459" s="21">
        <v>139</v>
      </c>
      <c r="E459" s="21" t="s">
        <v>253</v>
      </c>
      <c r="F459" s="21">
        <v>2</v>
      </c>
      <c r="G459" s="21">
        <v>4</v>
      </c>
      <c r="H459" s="21">
        <v>0</v>
      </c>
      <c r="I459" s="21">
        <v>92</v>
      </c>
      <c r="J459" s="15">
        <f>(G459*400)+(H459*100)+I459</f>
        <v>1692</v>
      </c>
      <c r="K459" s="21">
        <v>200</v>
      </c>
      <c r="L459" s="23">
        <f t="shared" si="205"/>
        <v>338400</v>
      </c>
      <c r="M459" s="21">
        <v>1</v>
      </c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 s="2" customFormat="1" ht="23.25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>
        <v>24</v>
      </c>
      <c r="K460" s="21">
        <v>200</v>
      </c>
      <c r="L460" s="23">
        <f t="shared" si="205"/>
        <v>4800</v>
      </c>
      <c r="M460" s="21">
        <v>2</v>
      </c>
      <c r="N460" s="21">
        <v>504</v>
      </c>
      <c r="O460" s="21" t="s">
        <v>123</v>
      </c>
      <c r="P460" s="21" t="s">
        <v>93</v>
      </c>
      <c r="Q460" s="21">
        <v>96</v>
      </c>
      <c r="R460" s="21"/>
      <c r="S460" s="21">
        <v>2600</v>
      </c>
      <c r="T460" s="21">
        <v>20</v>
      </c>
      <c r="U460" s="31">
        <v>0.3</v>
      </c>
      <c r="V460" s="23">
        <f t="shared" ref="V460:V461" si="226">Q460*S460*U460</f>
        <v>74880</v>
      </c>
      <c r="W460" s="23">
        <f t="shared" ref="W460" si="227">Q460*S460-V460</f>
        <v>174720</v>
      </c>
      <c r="X460" s="23">
        <f t="shared" ref="X460:X461" si="228">L460+W460</f>
        <v>179520</v>
      </c>
      <c r="Y460" s="21"/>
      <c r="Z460" s="21"/>
      <c r="AA460" s="23">
        <f t="shared" ref="AA460:AA461" si="229">X460-Z460</f>
        <v>179520</v>
      </c>
      <c r="AB460" s="29">
        <v>3.0000000000000001E-3</v>
      </c>
      <c r="AC460" s="28">
        <f t="shared" ref="AC460:AC461" si="230">AA460*AB460</f>
        <v>538.56000000000006</v>
      </c>
    </row>
    <row r="461" spans="1:29" s="2" customFormat="1" ht="23.25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>
        <v>1668</v>
      </c>
      <c r="K461" s="21">
        <v>200</v>
      </c>
      <c r="L461" s="23">
        <f t="shared" si="205"/>
        <v>333600</v>
      </c>
      <c r="M461" s="21">
        <v>1</v>
      </c>
      <c r="N461" s="21"/>
      <c r="O461" s="21"/>
      <c r="P461" s="21"/>
      <c r="Q461" s="21"/>
      <c r="R461" s="21"/>
      <c r="S461" s="21"/>
      <c r="T461" s="21"/>
      <c r="U461" s="21"/>
      <c r="V461" s="23">
        <f t="shared" si="226"/>
        <v>0</v>
      </c>
      <c r="W461" s="21"/>
      <c r="X461" s="23">
        <f t="shared" si="228"/>
        <v>333600</v>
      </c>
      <c r="Y461" s="21"/>
      <c r="Z461" s="21"/>
      <c r="AA461" s="23">
        <f t="shared" si="229"/>
        <v>333600</v>
      </c>
      <c r="AB461" s="21"/>
      <c r="AC461" s="28">
        <f t="shared" si="230"/>
        <v>0</v>
      </c>
    </row>
    <row r="462" spans="1:29" s="2" customFormat="1" ht="23.25" x14ac:dyDescent="0.2">
      <c r="A462" s="84" t="s">
        <v>258</v>
      </c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85"/>
      <c r="AC462" s="86"/>
    </row>
    <row r="463" spans="1:29" s="2" customFormat="1" ht="23.25" x14ac:dyDescent="0.2">
      <c r="A463" s="21">
        <v>4</v>
      </c>
      <c r="B463" s="21" t="s">
        <v>259</v>
      </c>
      <c r="C463" s="21">
        <v>695</v>
      </c>
      <c r="D463" s="21">
        <v>123</v>
      </c>
      <c r="E463" s="21" t="s">
        <v>253</v>
      </c>
      <c r="F463" s="21">
        <v>2</v>
      </c>
      <c r="G463" s="21">
        <v>1</v>
      </c>
      <c r="H463" s="21">
        <v>3</v>
      </c>
      <c r="I463" s="21">
        <v>48</v>
      </c>
      <c r="J463" s="15">
        <f>(G463*400)+(H463*100)+I463</f>
        <v>748</v>
      </c>
      <c r="K463" s="21">
        <v>1500</v>
      </c>
      <c r="L463" s="23">
        <f t="shared" si="205"/>
        <v>1122000</v>
      </c>
      <c r="M463" s="21">
        <v>1</v>
      </c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 s="2" customFormat="1" ht="23.25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>
        <v>24</v>
      </c>
      <c r="K464" s="21">
        <v>1500</v>
      </c>
      <c r="L464" s="23">
        <f t="shared" si="205"/>
        <v>36000</v>
      </c>
      <c r="M464" s="21">
        <v>2</v>
      </c>
      <c r="N464" s="21">
        <v>100</v>
      </c>
      <c r="O464" s="21" t="s">
        <v>123</v>
      </c>
      <c r="P464" s="21" t="s">
        <v>58</v>
      </c>
      <c r="Q464" s="21">
        <v>96</v>
      </c>
      <c r="R464" s="21"/>
      <c r="S464" s="21">
        <v>6900</v>
      </c>
      <c r="T464" s="21">
        <v>50</v>
      </c>
      <c r="U464" s="31">
        <v>0.76</v>
      </c>
      <c r="V464" s="23">
        <f t="shared" ref="V464:V465" si="231">Q464*S464*U464</f>
        <v>503424</v>
      </c>
      <c r="W464" s="23">
        <f t="shared" ref="W464:W465" si="232">Q464*S464-V464</f>
        <v>158976</v>
      </c>
      <c r="X464" s="23">
        <f t="shared" ref="X464:X466" si="233">L464+W464</f>
        <v>194976</v>
      </c>
      <c r="Y464" s="21"/>
      <c r="Z464" s="21"/>
      <c r="AA464" s="23">
        <f t="shared" ref="AA464:AA466" si="234">X464-Z464</f>
        <v>194976</v>
      </c>
      <c r="AB464" s="29">
        <v>2.0000000000000001E-4</v>
      </c>
      <c r="AC464" s="28">
        <f t="shared" ref="AC464:AC466" si="235">AA464*AB464</f>
        <v>38.995200000000004</v>
      </c>
    </row>
    <row r="465" spans="1:29" s="2" customFormat="1" ht="23.25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>
        <v>18</v>
      </c>
      <c r="K465" s="21">
        <v>1500</v>
      </c>
      <c r="L465" s="23">
        <f t="shared" si="205"/>
        <v>27000</v>
      </c>
      <c r="M465" s="21">
        <v>2</v>
      </c>
      <c r="N465" s="21">
        <v>100</v>
      </c>
      <c r="O465" s="21" t="s">
        <v>123</v>
      </c>
      <c r="P465" s="21" t="s">
        <v>260</v>
      </c>
      <c r="Q465" s="21">
        <v>72</v>
      </c>
      <c r="R465" s="21"/>
      <c r="S465" s="21">
        <v>6900</v>
      </c>
      <c r="T465" s="21">
        <v>20</v>
      </c>
      <c r="U465" s="31">
        <v>0.3</v>
      </c>
      <c r="V465" s="23">
        <f t="shared" si="231"/>
        <v>149040</v>
      </c>
      <c r="W465" s="23">
        <f t="shared" si="232"/>
        <v>347760</v>
      </c>
      <c r="X465" s="23">
        <f t="shared" si="233"/>
        <v>374760</v>
      </c>
      <c r="Y465" s="21"/>
      <c r="Z465" s="21"/>
      <c r="AA465" s="23">
        <f t="shared" si="234"/>
        <v>374760</v>
      </c>
      <c r="AB465" s="29">
        <v>3.0000000000000001E-3</v>
      </c>
      <c r="AC465" s="28">
        <f t="shared" si="235"/>
        <v>1124.28</v>
      </c>
    </row>
    <row r="466" spans="1:29" s="2" customFormat="1" ht="23.25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>
        <v>706</v>
      </c>
      <c r="K466" s="21">
        <v>1500</v>
      </c>
      <c r="L466" s="23">
        <f t="shared" si="205"/>
        <v>1059000</v>
      </c>
      <c r="M466" s="21">
        <v>1</v>
      </c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3">
        <f t="shared" si="233"/>
        <v>1059000</v>
      </c>
      <c r="Y466" s="21"/>
      <c r="Z466" s="21"/>
      <c r="AA466" s="23">
        <f t="shared" si="234"/>
        <v>1059000</v>
      </c>
      <c r="AB466" s="21"/>
      <c r="AC466" s="28">
        <f t="shared" si="235"/>
        <v>0</v>
      </c>
    </row>
    <row r="467" spans="1:29" s="2" customFormat="1" ht="23.25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 s="2" customFormat="1" ht="23.25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 s="2" customFormat="1" ht="23.25" x14ac:dyDescent="0.2">
      <c r="A469" s="84" t="s">
        <v>261</v>
      </c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85"/>
      <c r="AC469" s="86"/>
    </row>
    <row r="470" spans="1:29" s="2" customFormat="1" ht="23.25" x14ac:dyDescent="0.2">
      <c r="A470" s="21">
        <v>5</v>
      </c>
      <c r="B470" s="21" t="s">
        <v>262</v>
      </c>
      <c r="C470" s="21">
        <v>691</v>
      </c>
      <c r="D470" s="21">
        <v>126</v>
      </c>
      <c r="E470" s="21" t="s">
        <v>253</v>
      </c>
      <c r="F470" s="21">
        <v>2</v>
      </c>
      <c r="G470" s="21">
        <v>1</v>
      </c>
      <c r="H470" s="21">
        <v>3</v>
      </c>
      <c r="I470" s="21">
        <v>69</v>
      </c>
      <c r="J470" s="15">
        <f>(G470*400)+(H470*100)+I470</f>
        <v>769</v>
      </c>
      <c r="K470" s="21">
        <v>600</v>
      </c>
      <c r="L470" s="23">
        <f t="shared" ref="L470:L510" si="236">J470*K470</f>
        <v>461400</v>
      </c>
      <c r="M470" s="21">
        <v>1</v>
      </c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 s="2" customFormat="1" ht="23.25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>
        <v>93.375</v>
      </c>
      <c r="K471" s="21">
        <v>600</v>
      </c>
      <c r="L471" s="23">
        <f t="shared" si="236"/>
        <v>56025</v>
      </c>
      <c r="M471" s="21">
        <v>1</v>
      </c>
      <c r="N471" s="21">
        <v>504</v>
      </c>
      <c r="O471" s="21" t="s">
        <v>89</v>
      </c>
      <c r="P471" s="21" t="s">
        <v>61</v>
      </c>
      <c r="Q471" s="21">
        <v>373.5</v>
      </c>
      <c r="R471" s="21"/>
      <c r="S471" s="21">
        <v>2600</v>
      </c>
      <c r="T471" s="21">
        <v>20</v>
      </c>
      <c r="U471" s="31">
        <v>0.93</v>
      </c>
      <c r="V471" s="23">
        <f t="shared" ref="V471:V473" si="237">Q471*S471*U471</f>
        <v>903123</v>
      </c>
      <c r="W471" s="23">
        <f t="shared" ref="W471:W473" si="238">Q471*S471-V471</f>
        <v>67977</v>
      </c>
      <c r="X471" s="23">
        <f t="shared" ref="X471:X474" si="239">L471+W471</f>
        <v>124002</v>
      </c>
      <c r="Y471" s="21"/>
      <c r="Z471" s="21"/>
      <c r="AA471" s="23">
        <f t="shared" ref="AA471:AA474" si="240">X471-Z471</f>
        <v>124002</v>
      </c>
      <c r="AB471" s="29">
        <v>1E-4</v>
      </c>
      <c r="AC471" s="28">
        <f t="shared" ref="AC471:AC474" si="241">AA471*AB471</f>
        <v>12.4002</v>
      </c>
    </row>
    <row r="472" spans="1:29" s="2" customFormat="1" ht="23.25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>
        <v>58.225000000000001</v>
      </c>
      <c r="K472" s="21">
        <v>600</v>
      </c>
      <c r="L472" s="23">
        <f t="shared" si="236"/>
        <v>34935</v>
      </c>
      <c r="M472" s="21">
        <v>2</v>
      </c>
      <c r="N472" s="21">
        <v>504</v>
      </c>
      <c r="O472" s="21" t="s">
        <v>123</v>
      </c>
      <c r="P472" s="21" t="s">
        <v>93</v>
      </c>
      <c r="Q472" s="21">
        <v>232.9</v>
      </c>
      <c r="R472" s="21"/>
      <c r="S472" s="21">
        <v>2600</v>
      </c>
      <c r="T472" s="21">
        <v>30</v>
      </c>
      <c r="U472" s="31">
        <v>0.5</v>
      </c>
      <c r="V472" s="23">
        <f t="shared" si="237"/>
        <v>302770</v>
      </c>
      <c r="W472" s="23">
        <f t="shared" si="238"/>
        <v>302770</v>
      </c>
      <c r="X472" s="23">
        <f t="shared" si="239"/>
        <v>337705</v>
      </c>
      <c r="Y472" s="21"/>
      <c r="Z472" s="21"/>
      <c r="AA472" s="23">
        <f t="shared" si="240"/>
        <v>337705</v>
      </c>
      <c r="AB472" s="29">
        <v>3.0000000000000001E-3</v>
      </c>
      <c r="AC472" s="28">
        <f t="shared" si="241"/>
        <v>1013.115</v>
      </c>
    </row>
    <row r="473" spans="1:29" s="2" customFormat="1" ht="23.25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>
        <v>12</v>
      </c>
      <c r="K473" s="21">
        <v>600</v>
      </c>
      <c r="L473" s="23">
        <f t="shared" si="236"/>
        <v>7200</v>
      </c>
      <c r="M473" s="21">
        <v>2</v>
      </c>
      <c r="N473" s="21">
        <v>100</v>
      </c>
      <c r="O473" s="21" t="s">
        <v>123</v>
      </c>
      <c r="P473" s="37" t="s">
        <v>263</v>
      </c>
      <c r="Q473" s="21">
        <v>48.6</v>
      </c>
      <c r="R473" s="21"/>
      <c r="S473" s="21">
        <v>6900</v>
      </c>
      <c r="T473" s="21">
        <v>1</v>
      </c>
      <c r="U473" s="31">
        <v>0.01</v>
      </c>
      <c r="V473" s="23">
        <f t="shared" si="237"/>
        <v>3353.4</v>
      </c>
      <c r="W473" s="23">
        <f t="shared" si="238"/>
        <v>331986.59999999998</v>
      </c>
      <c r="X473" s="23">
        <f t="shared" si="239"/>
        <v>339186.6</v>
      </c>
      <c r="Y473" s="21"/>
      <c r="Z473" s="21"/>
      <c r="AA473" s="23">
        <f t="shared" si="240"/>
        <v>339186.6</v>
      </c>
      <c r="AB473" s="29">
        <v>3.0000000000000001E-3</v>
      </c>
      <c r="AC473" s="28">
        <f t="shared" si="241"/>
        <v>1017.5598</v>
      </c>
    </row>
    <row r="474" spans="1:29" s="2" customFormat="1" ht="69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>
        <v>150.44999999999999</v>
      </c>
      <c r="K474" s="21">
        <v>600</v>
      </c>
      <c r="L474" s="23">
        <f t="shared" si="236"/>
        <v>90270</v>
      </c>
      <c r="M474" s="21">
        <v>1</v>
      </c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3">
        <f t="shared" si="239"/>
        <v>90270</v>
      </c>
      <c r="Y474" s="21"/>
      <c r="Z474" s="21"/>
      <c r="AA474" s="23">
        <f t="shared" si="240"/>
        <v>90270</v>
      </c>
      <c r="AB474" s="21"/>
      <c r="AC474" s="28">
        <f t="shared" si="241"/>
        <v>0</v>
      </c>
    </row>
    <row r="475" spans="1:29" s="2" customFormat="1" ht="23.25" x14ac:dyDescent="0.2">
      <c r="A475" s="84" t="s">
        <v>266</v>
      </c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85"/>
      <c r="AC475" s="86"/>
    </row>
    <row r="476" spans="1:29" s="2" customFormat="1" ht="23.25" x14ac:dyDescent="0.2">
      <c r="A476" s="21">
        <v>6</v>
      </c>
      <c r="B476" s="21" t="s">
        <v>267</v>
      </c>
      <c r="C476" s="21">
        <v>833</v>
      </c>
      <c r="D476" s="21">
        <v>70</v>
      </c>
      <c r="E476" s="21" t="s">
        <v>253</v>
      </c>
      <c r="F476" s="21">
        <v>2</v>
      </c>
      <c r="G476" s="21">
        <v>0</v>
      </c>
      <c r="H476" s="21">
        <v>2</v>
      </c>
      <c r="I476" s="21">
        <v>16</v>
      </c>
      <c r="J476" s="15">
        <f>(G476*400)+(H476*100)+I476</f>
        <v>216</v>
      </c>
      <c r="K476" s="21">
        <v>800</v>
      </c>
      <c r="L476" s="23">
        <f t="shared" si="236"/>
        <v>172800</v>
      </c>
      <c r="M476" s="21">
        <v>1</v>
      </c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 s="2" customFormat="1" ht="23.25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>
        <v>48.872500000000002</v>
      </c>
      <c r="K477" s="21">
        <v>800</v>
      </c>
      <c r="L477" s="23">
        <f t="shared" si="236"/>
        <v>39098</v>
      </c>
      <c r="M477" s="21">
        <v>2</v>
      </c>
      <c r="N477" s="21">
        <v>100</v>
      </c>
      <c r="O477" s="21" t="s">
        <v>123</v>
      </c>
      <c r="P477" s="21" t="s">
        <v>58</v>
      </c>
      <c r="Q477" s="21">
        <v>195.49</v>
      </c>
      <c r="R477" s="21"/>
      <c r="S477" s="21">
        <v>6900</v>
      </c>
      <c r="T477" s="21">
        <v>60</v>
      </c>
      <c r="U477" s="31">
        <v>0.76</v>
      </c>
      <c r="V477" s="23">
        <f t="shared" ref="V477:V478" si="242">Q477*S477*U477</f>
        <v>1025149.56</v>
      </c>
      <c r="W477" s="23">
        <f t="shared" ref="W477:W478" si="243">Q477*S477-V477</f>
        <v>323731.43999999994</v>
      </c>
      <c r="X477" s="23">
        <f t="shared" ref="X477:X479" si="244">L477+W477</f>
        <v>362829.43999999994</v>
      </c>
      <c r="Y477" s="21"/>
      <c r="Z477" s="21"/>
      <c r="AA477" s="23">
        <f t="shared" ref="AA477:AA479" si="245">X477-Z477</f>
        <v>362829.43999999994</v>
      </c>
      <c r="AB477" s="29">
        <v>2.0000000000000001E-4</v>
      </c>
      <c r="AC477" s="28">
        <f t="shared" ref="AC477:AC479" si="246">AA477*AB477</f>
        <v>72.565887999999987</v>
      </c>
    </row>
    <row r="478" spans="1:29" s="2" customFormat="1" ht="23.25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>
        <v>52.125</v>
      </c>
      <c r="K478" s="21">
        <v>800</v>
      </c>
      <c r="L478" s="23">
        <f t="shared" si="236"/>
        <v>41700</v>
      </c>
      <c r="M478" s="21">
        <v>2</v>
      </c>
      <c r="N478" s="21">
        <v>504</v>
      </c>
      <c r="O478" s="21" t="s">
        <v>123</v>
      </c>
      <c r="P478" s="21" t="s">
        <v>93</v>
      </c>
      <c r="Q478" s="21">
        <v>208.5</v>
      </c>
      <c r="R478" s="21"/>
      <c r="S478" s="21">
        <v>2600</v>
      </c>
      <c r="T478" s="21">
        <v>20</v>
      </c>
      <c r="U478" s="31">
        <v>0.3</v>
      </c>
      <c r="V478" s="23">
        <f t="shared" si="242"/>
        <v>162630</v>
      </c>
      <c r="W478" s="23">
        <f t="shared" si="243"/>
        <v>379470</v>
      </c>
      <c r="X478" s="23">
        <f t="shared" si="244"/>
        <v>421170</v>
      </c>
      <c r="Y478" s="21"/>
      <c r="Z478" s="21"/>
      <c r="AA478" s="23">
        <f t="shared" si="245"/>
        <v>421170</v>
      </c>
      <c r="AB478" s="29">
        <v>3.0000000000000001E-3</v>
      </c>
      <c r="AC478" s="28">
        <f t="shared" si="246"/>
        <v>1263.51</v>
      </c>
    </row>
    <row r="479" spans="1:29" s="2" customFormat="1" ht="23.25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>
        <v>115</v>
      </c>
      <c r="K479" s="21">
        <v>800</v>
      </c>
      <c r="L479" s="23">
        <f t="shared" si="236"/>
        <v>92000</v>
      </c>
      <c r="M479" s="21">
        <v>1</v>
      </c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3">
        <f t="shared" si="244"/>
        <v>92000</v>
      </c>
      <c r="Y479" s="21"/>
      <c r="Z479" s="21"/>
      <c r="AA479" s="23">
        <f t="shared" si="245"/>
        <v>92000</v>
      </c>
      <c r="AB479" s="21"/>
      <c r="AC479" s="28">
        <f t="shared" si="246"/>
        <v>0</v>
      </c>
    </row>
    <row r="480" spans="1:29" s="2" customFormat="1" ht="23.25" x14ac:dyDescent="0.2">
      <c r="A480" s="84" t="s">
        <v>264</v>
      </c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85"/>
      <c r="AC480" s="86"/>
    </row>
    <row r="481" spans="1:29" s="2" customFormat="1" ht="23.25" x14ac:dyDescent="0.2">
      <c r="A481" s="21">
        <v>7</v>
      </c>
      <c r="B481" s="21" t="s">
        <v>265</v>
      </c>
      <c r="C481" s="21">
        <v>689</v>
      </c>
      <c r="D481" s="21">
        <v>1385</v>
      </c>
      <c r="E481" s="21" t="s">
        <v>253</v>
      </c>
      <c r="F481" s="21">
        <v>2</v>
      </c>
      <c r="G481" s="21">
        <v>0</v>
      </c>
      <c r="H481" s="21">
        <v>2</v>
      </c>
      <c r="I481" s="21">
        <v>0</v>
      </c>
      <c r="J481" s="15">
        <f>(G481*400)+(H481*100)+I481</f>
        <v>200</v>
      </c>
      <c r="K481" s="21">
        <v>800</v>
      </c>
      <c r="L481" s="23">
        <f t="shared" si="236"/>
        <v>160000</v>
      </c>
      <c r="M481" s="21">
        <v>1</v>
      </c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 s="2" customFormat="1" ht="23.25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>
        <v>36.854999999999997</v>
      </c>
      <c r="K482" s="21">
        <v>800</v>
      </c>
      <c r="L482" s="23">
        <f t="shared" si="236"/>
        <v>29483.999999999996</v>
      </c>
      <c r="M482" s="21">
        <v>2</v>
      </c>
      <c r="N482" s="21">
        <v>100</v>
      </c>
      <c r="O482" s="21" t="s">
        <v>57</v>
      </c>
      <c r="P482" s="21" t="s">
        <v>58</v>
      </c>
      <c r="Q482" s="21">
        <v>147.41999999999999</v>
      </c>
      <c r="R482" s="21"/>
      <c r="S482" s="21">
        <v>6900</v>
      </c>
      <c r="T482" s="21">
        <v>80</v>
      </c>
      <c r="U482" s="31">
        <v>0.85</v>
      </c>
      <c r="V482" s="23">
        <f t="shared" ref="V482:V484" si="247">Q482*S482*U482</f>
        <v>864618.29999999993</v>
      </c>
      <c r="W482" s="23">
        <f t="shared" ref="W482:W484" si="248">Q482*S482-V482</f>
        <v>152579.69999999995</v>
      </c>
      <c r="X482" s="23">
        <f t="shared" ref="X482:X485" si="249">L482+W482</f>
        <v>182063.69999999995</v>
      </c>
      <c r="Y482" s="21"/>
      <c r="Z482" s="21"/>
      <c r="AA482" s="23">
        <f t="shared" ref="AA482:AA485" si="250">X482-Z482</f>
        <v>182063.69999999995</v>
      </c>
      <c r="AB482" s="29">
        <v>2.0000000000000001E-4</v>
      </c>
      <c r="AC482" s="28">
        <f t="shared" ref="AC482:AC485" si="251">AA482*AB482</f>
        <v>36.412739999999992</v>
      </c>
    </row>
    <row r="483" spans="1:29" s="2" customFormat="1" ht="23.25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>
        <v>38.957500000000003</v>
      </c>
      <c r="K483" s="21">
        <v>800</v>
      </c>
      <c r="L483" s="23">
        <f t="shared" si="236"/>
        <v>31166.000000000004</v>
      </c>
      <c r="M483" s="21">
        <v>2</v>
      </c>
      <c r="N483" s="21">
        <v>504</v>
      </c>
      <c r="O483" s="21" t="s">
        <v>57</v>
      </c>
      <c r="P483" s="21" t="s">
        <v>93</v>
      </c>
      <c r="Q483" s="21">
        <v>115.83</v>
      </c>
      <c r="R483" s="21"/>
      <c r="S483" s="21">
        <v>2600</v>
      </c>
      <c r="T483" s="21">
        <v>10</v>
      </c>
      <c r="U483" s="31">
        <v>0.3</v>
      </c>
      <c r="V483" s="23">
        <f t="shared" si="247"/>
        <v>90347.4</v>
      </c>
      <c r="W483" s="23">
        <f t="shared" si="248"/>
        <v>210810.6</v>
      </c>
      <c r="X483" s="23">
        <f t="shared" si="249"/>
        <v>241976.6</v>
      </c>
      <c r="Y483" s="21"/>
      <c r="Z483" s="21"/>
      <c r="AA483" s="23">
        <f t="shared" si="250"/>
        <v>241976.6</v>
      </c>
      <c r="AB483" s="29">
        <v>3.0000000000000001E-3</v>
      </c>
      <c r="AC483" s="28">
        <f t="shared" si="251"/>
        <v>725.9298</v>
      </c>
    </row>
    <row r="484" spans="1:29" s="2" customFormat="1" ht="23.25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>
        <v>35.032499999999999</v>
      </c>
      <c r="K484" s="21">
        <v>800</v>
      </c>
      <c r="L484" s="23">
        <f t="shared" si="236"/>
        <v>28026</v>
      </c>
      <c r="M484" s="21">
        <v>1</v>
      </c>
      <c r="N484" s="21">
        <v>504</v>
      </c>
      <c r="O484" s="21" t="s">
        <v>57</v>
      </c>
      <c r="P484" s="21" t="s">
        <v>268</v>
      </c>
      <c r="Q484" s="21">
        <v>140.13</v>
      </c>
      <c r="R484" s="21"/>
      <c r="S484" s="21">
        <v>2600</v>
      </c>
      <c r="T484" s="21">
        <v>22</v>
      </c>
      <c r="U484" s="31">
        <v>0.85</v>
      </c>
      <c r="V484" s="23">
        <f t="shared" si="247"/>
        <v>309687.3</v>
      </c>
      <c r="W484" s="23">
        <f t="shared" si="248"/>
        <v>54650.700000000012</v>
      </c>
      <c r="X484" s="23">
        <f t="shared" si="249"/>
        <v>82676.700000000012</v>
      </c>
      <c r="Y484" s="21"/>
      <c r="Z484" s="21"/>
      <c r="AA484" s="23">
        <f t="shared" si="250"/>
        <v>82676.700000000012</v>
      </c>
      <c r="AB484" s="29">
        <v>1E-4</v>
      </c>
      <c r="AC484" s="28">
        <f t="shared" si="251"/>
        <v>8.2676700000000007</v>
      </c>
    </row>
    <row r="485" spans="1:29" s="2" customFormat="1" ht="23.25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>
        <v>12.28</v>
      </c>
      <c r="K485" s="21">
        <v>800</v>
      </c>
      <c r="L485" s="23">
        <f t="shared" si="236"/>
        <v>9824</v>
      </c>
      <c r="M485" s="21">
        <v>1</v>
      </c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3">
        <f t="shared" si="249"/>
        <v>9824</v>
      </c>
      <c r="Y485" s="21"/>
      <c r="Z485" s="21"/>
      <c r="AA485" s="23">
        <f t="shared" si="250"/>
        <v>9824</v>
      </c>
      <c r="AB485" s="21"/>
      <c r="AC485" s="28">
        <f t="shared" si="251"/>
        <v>0</v>
      </c>
    </row>
    <row r="486" spans="1:29" s="2" customFormat="1" ht="23.25" x14ac:dyDescent="0.2">
      <c r="A486" s="84" t="s">
        <v>269</v>
      </c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85"/>
      <c r="AC486" s="86"/>
    </row>
    <row r="487" spans="1:29" s="2" customFormat="1" ht="18" customHeight="1" x14ac:dyDescent="0.2">
      <c r="A487" s="21">
        <v>8</v>
      </c>
      <c r="B487" s="21" t="s">
        <v>270</v>
      </c>
      <c r="C487" s="21">
        <v>764</v>
      </c>
      <c r="D487" s="21">
        <v>74</v>
      </c>
      <c r="E487" s="21" t="s">
        <v>253</v>
      </c>
      <c r="F487" s="21">
        <v>2</v>
      </c>
      <c r="G487" s="21">
        <v>0</v>
      </c>
      <c r="H487" s="21">
        <v>2</v>
      </c>
      <c r="I487" s="21">
        <v>93</v>
      </c>
      <c r="J487" s="15">
        <f>(G487*400)+(H487*100)+I487</f>
        <v>293</v>
      </c>
      <c r="K487" s="21">
        <v>800</v>
      </c>
      <c r="L487" s="23">
        <f t="shared" si="236"/>
        <v>234400</v>
      </c>
      <c r="M487" s="21">
        <v>1</v>
      </c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 s="2" customFormat="1" ht="15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>
        <v>114.95</v>
      </c>
      <c r="K488" s="21">
        <v>800</v>
      </c>
      <c r="L488" s="23">
        <f t="shared" si="236"/>
        <v>91960</v>
      </c>
      <c r="M488" s="21">
        <v>2</v>
      </c>
      <c r="N488" s="21">
        <v>100</v>
      </c>
      <c r="O488" s="21" t="s">
        <v>123</v>
      </c>
      <c r="P488" s="21" t="s">
        <v>58</v>
      </c>
      <c r="Q488" s="21">
        <v>459.8</v>
      </c>
      <c r="R488" s="21"/>
      <c r="S488" s="21">
        <v>6900</v>
      </c>
      <c r="T488" s="21">
        <v>80</v>
      </c>
      <c r="U488" s="31">
        <v>0.76</v>
      </c>
      <c r="V488" s="23">
        <f t="shared" ref="V488:V489" si="252">Q488*S488*U488</f>
        <v>2411191.2000000002</v>
      </c>
      <c r="W488" s="23">
        <f t="shared" ref="W488:W489" si="253">Q488*S488-V488</f>
        <v>761428.79999999981</v>
      </c>
      <c r="X488" s="23">
        <f t="shared" ref="X488:X490" si="254">L488+W488</f>
        <v>853388.79999999981</v>
      </c>
      <c r="Y488" s="21"/>
      <c r="Z488" s="21"/>
      <c r="AA488" s="23">
        <f t="shared" ref="AA488:AA490" si="255">X488-Z488</f>
        <v>853388.79999999981</v>
      </c>
      <c r="AB488" s="29">
        <v>2.0000000000000001E-4</v>
      </c>
      <c r="AC488" s="28">
        <f t="shared" ref="AC488:AC490" si="256">AA488*AB488</f>
        <v>170.67775999999998</v>
      </c>
    </row>
    <row r="489" spans="1:29" s="2" customFormat="1" ht="16.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>
        <v>160</v>
      </c>
      <c r="K489" s="21">
        <v>800</v>
      </c>
      <c r="L489" s="23">
        <f t="shared" si="236"/>
        <v>128000</v>
      </c>
      <c r="M489" s="21">
        <v>2</v>
      </c>
      <c r="N489" s="21">
        <v>504</v>
      </c>
      <c r="O489" s="21" t="s">
        <v>123</v>
      </c>
      <c r="P489" s="21" t="s">
        <v>271</v>
      </c>
      <c r="Q489" s="21">
        <v>640</v>
      </c>
      <c r="R489" s="21"/>
      <c r="S489" s="21">
        <v>2600</v>
      </c>
      <c r="T489" s="21">
        <v>20</v>
      </c>
      <c r="U489" s="31">
        <v>0.3</v>
      </c>
      <c r="V489" s="23">
        <f t="shared" si="252"/>
        <v>499200</v>
      </c>
      <c r="W489" s="23">
        <f t="shared" si="253"/>
        <v>1164800</v>
      </c>
      <c r="X489" s="23">
        <f t="shared" si="254"/>
        <v>1292800</v>
      </c>
      <c r="Y489" s="21"/>
      <c r="Z489" s="21"/>
      <c r="AA489" s="23">
        <f t="shared" si="255"/>
        <v>1292800</v>
      </c>
      <c r="AB489" s="29">
        <v>3.0000000000000001E-3</v>
      </c>
      <c r="AC489" s="28">
        <f t="shared" si="256"/>
        <v>3878.4</v>
      </c>
    </row>
    <row r="490" spans="1:29" s="2" customFormat="1" ht="23.25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>
        <v>18.05</v>
      </c>
      <c r="K490" s="21">
        <v>800</v>
      </c>
      <c r="L490" s="23">
        <f t="shared" si="236"/>
        <v>14440</v>
      </c>
      <c r="M490" s="21">
        <v>1</v>
      </c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3">
        <f t="shared" si="254"/>
        <v>14440</v>
      </c>
      <c r="Y490" s="21"/>
      <c r="Z490" s="21"/>
      <c r="AA490" s="23">
        <f t="shared" si="255"/>
        <v>14440</v>
      </c>
      <c r="AB490" s="21"/>
      <c r="AC490" s="28">
        <f t="shared" si="256"/>
        <v>0</v>
      </c>
    </row>
    <row r="491" spans="1:29" s="2" customFormat="1" ht="23.25" x14ac:dyDescent="0.2">
      <c r="A491" s="84" t="s">
        <v>272</v>
      </c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85"/>
      <c r="AC491" s="86"/>
    </row>
    <row r="492" spans="1:29" s="2" customFormat="1" ht="23.25" x14ac:dyDescent="0.2">
      <c r="A492" s="21">
        <v>9</v>
      </c>
      <c r="B492" s="21" t="s">
        <v>273</v>
      </c>
      <c r="C492" s="21">
        <v>712</v>
      </c>
      <c r="D492" s="21">
        <v>1367</v>
      </c>
      <c r="E492" s="21" t="s">
        <v>253</v>
      </c>
      <c r="F492" s="21">
        <v>2</v>
      </c>
      <c r="G492" s="21">
        <v>0</v>
      </c>
      <c r="H492" s="21">
        <v>0</v>
      </c>
      <c r="I492" s="21">
        <v>43</v>
      </c>
      <c r="J492" s="15">
        <f>(G492*400)+(H492*100)+I492</f>
        <v>43</v>
      </c>
      <c r="K492" s="21">
        <v>250</v>
      </c>
      <c r="L492" s="23">
        <f t="shared" si="236"/>
        <v>10750</v>
      </c>
      <c r="M492" s="21">
        <v>1</v>
      </c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s="2" customFormat="1" ht="23.25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>
        <v>38.94</v>
      </c>
      <c r="K493" s="21">
        <v>250</v>
      </c>
      <c r="L493" s="23">
        <f t="shared" si="236"/>
        <v>9735</v>
      </c>
      <c r="M493" s="21">
        <v>2</v>
      </c>
      <c r="N493" s="21">
        <v>100</v>
      </c>
      <c r="O493" s="21" t="s">
        <v>89</v>
      </c>
      <c r="P493" s="21" t="s">
        <v>58</v>
      </c>
      <c r="Q493" s="21">
        <v>155.76</v>
      </c>
      <c r="R493" s="21"/>
      <c r="S493" s="21">
        <v>6900</v>
      </c>
      <c r="T493" s="21">
        <v>86</v>
      </c>
      <c r="U493" s="31">
        <v>0.85</v>
      </c>
      <c r="V493" s="23">
        <f t="shared" ref="V493:V494" si="257">Q493*S493*U493</f>
        <v>913532.4</v>
      </c>
      <c r="W493" s="23">
        <f t="shared" ref="W493:W494" si="258">Q493*S493-V493</f>
        <v>161211.59999999998</v>
      </c>
      <c r="X493" s="23">
        <f t="shared" ref="X493:X499" si="259">L493+W493</f>
        <v>170946.59999999998</v>
      </c>
      <c r="Y493" s="21"/>
      <c r="Z493" s="21"/>
      <c r="AA493" s="23">
        <f t="shared" ref="AA493:AA494" si="260">X493-Z493</f>
        <v>170946.59999999998</v>
      </c>
      <c r="AB493" s="29">
        <v>2.0000000000000001E-4</v>
      </c>
      <c r="AC493" s="28">
        <f t="shared" ref="AC493:AC494" si="261">AA493*AB493</f>
        <v>34.189319999999995</v>
      </c>
    </row>
    <row r="494" spans="1:29" s="2" customFormat="1" ht="23.25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>
        <v>4.0599999999999996</v>
      </c>
      <c r="K494" s="21">
        <v>250</v>
      </c>
      <c r="L494" s="23">
        <f t="shared" si="236"/>
        <v>1014.9999999999999</v>
      </c>
      <c r="M494" s="21">
        <v>2</v>
      </c>
      <c r="N494" s="21">
        <v>100</v>
      </c>
      <c r="O494" s="21" t="s">
        <v>89</v>
      </c>
      <c r="P494" s="21" t="s">
        <v>71</v>
      </c>
      <c r="Q494" s="21">
        <v>16.239999999999998</v>
      </c>
      <c r="R494" s="21"/>
      <c r="S494" s="21">
        <v>6900</v>
      </c>
      <c r="T494" s="21">
        <v>20</v>
      </c>
      <c r="U494" s="31">
        <v>0.75</v>
      </c>
      <c r="V494" s="23">
        <f t="shared" si="257"/>
        <v>84041.999999999985</v>
      </c>
      <c r="W494" s="23">
        <f t="shared" si="258"/>
        <v>28014</v>
      </c>
      <c r="X494" s="23">
        <f t="shared" si="259"/>
        <v>29029</v>
      </c>
      <c r="Y494" s="21"/>
      <c r="Z494" s="21"/>
      <c r="AA494" s="23">
        <f t="shared" si="260"/>
        <v>29029</v>
      </c>
      <c r="AB494" s="29">
        <v>3.0000000000000001E-3</v>
      </c>
      <c r="AC494" s="28">
        <f t="shared" si="261"/>
        <v>87.087000000000003</v>
      </c>
    </row>
    <row r="495" spans="1:29" s="93" customFormat="1" ht="23.25" customHeight="1" x14ac:dyDescent="0.2">
      <c r="A495" s="84" t="s">
        <v>274</v>
      </c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</row>
    <row r="496" spans="1:29" s="2" customFormat="1" ht="23.25" x14ac:dyDescent="0.2">
      <c r="A496" s="21">
        <v>10</v>
      </c>
      <c r="B496" s="21" t="s">
        <v>275</v>
      </c>
      <c r="C496" s="21">
        <v>693</v>
      </c>
      <c r="D496" s="21">
        <v>131</v>
      </c>
      <c r="E496" s="21" t="s">
        <v>253</v>
      </c>
      <c r="F496" s="21">
        <v>2</v>
      </c>
      <c r="G496" s="21">
        <v>1</v>
      </c>
      <c r="H496" s="21">
        <v>0</v>
      </c>
      <c r="I496" s="21">
        <v>80</v>
      </c>
      <c r="J496" s="15">
        <f>(G496*400)+(H496*100)+I496</f>
        <v>480</v>
      </c>
      <c r="K496" s="21">
        <v>500</v>
      </c>
      <c r="L496" s="23">
        <f t="shared" si="236"/>
        <v>240000</v>
      </c>
      <c r="M496" s="21">
        <v>1</v>
      </c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 s="2" customFormat="1" ht="23.25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>
        <v>33.25</v>
      </c>
      <c r="K497" s="21">
        <v>500</v>
      </c>
      <c r="L497" s="23">
        <f t="shared" si="236"/>
        <v>16625</v>
      </c>
      <c r="M497" s="21">
        <v>2</v>
      </c>
      <c r="N497" s="21">
        <v>100</v>
      </c>
      <c r="O497" s="21" t="s">
        <v>89</v>
      </c>
      <c r="P497" s="21" t="s">
        <v>58</v>
      </c>
      <c r="Q497" s="21">
        <v>133</v>
      </c>
      <c r="R497" s="21"/>
      <c r="S497" s="21">
        <v>6900</v>
      </c>
      <c r="T497" s="67">
        <v>90</v>
      </c>
      <c r="U497" s="31">
        <v>0.93</v>
      </c>
      <c r="V497" s="23">
        <f t="shared" ref="V497:V499" si="262">Q497*S497*U497</f>
        <v>853461</v>
      </c>
      <c r="W497" s="23">
        <f t="shared" ref="W497:W499" si="263">Q497*S497-V497</f>
        <v>64239</v>
      </c>
      <c r="X497" s="23">
        <f t="shared" si="259"/>
        <v>80864</v>
      </c>
      <c r="Y497" s="21"/>
      <c r="Z497" s="21"/>
      <c r="AA497" s="23">
        <f t="shared" ref="AA497:AA499" si="264">X497-Z497</f>
        <v>80864</v>
      </c>
      <c r="AB497" s="29">
        <v>2.0000000000000001E-4</v>
      </c>
      <c r="AC497" s="28">
        <f t="shared" ref="AC497:AC499" si="265">AA497*AB497</f>
        <v>16.172800000000002</v>
      </c>
    </row>
    <row r="498" spans="1:29" s="2" customFormat="1" ht="23.25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>
        <v>27.03</v>
      </c>
      <c r="K498" s="21">
        <v>500</v>
      </c>
      <c r="L498" s="23">
        <f t="shared" si="236"/>
        <v>13515</v>
      </c>
      <c r="M498" s="21">
        <v>2</v>
      </c>
      <c r="N498" s="21">
        <v>504</v>
      </c>
      <c r="O498" s="21" t="s">
        <v>89</v>
      </c>
      <c r="P498" s="21" t="s">
        <v>93</v>
      </c>
      <c r="Q498" s="21">
        <v>108.12</v>
      </c>
      <c r="R498" s="21"/>
      <c r="S498" s="21">
        <v>2600</v>
      </c>
      <c r="T498" s="21">
        <v>17</v>
      </c>
      <c r="U498" s="31">
        <v>0.79</v>
      </c>
      <c r="V498" s="23">
        <f t="shared" si="262"/>
        <v>222078.48</v>
      </c>
      <c r="W498" s="23">
        <f t="shared" si="263"/>
        <v>59033.51999999999</v>
      </c>
      <c r="X498" s="23">
        <f t="shared" si="259"/>
        <v>72548.51999999999</v>
      </c>
      <c r="Y498" s="21"/>
      <c r="Z498" s="21"/>
      <c r="AA498" s="23">
        <f t="shared" si="264"/>
        <v>72548.51999999999</v>
      </c>
      <c r="AB498" s="29">
        <v>3.0000000000000001E-3</v>
      </c>
      <c r="AC498" s="28">
        <f t="shared" si="265"/>
        <v>217.64555999999996</v>
      </c>
    </row>
    <row r="499" spans="1:29" s="2" customFormat="1" ht="23.25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>
        <v>78.75</v>
      </c>
      <c r="K499" s="21">
        <v>500</v>
      </c>
      <c r="L499" s="23">
        <f t="shared" si="236"/>
        <v>39375</v>
      </c>
      <c r="M499" s="21">
        <v>2</v>
      </c>
      <c r="N499" s="21">
        <v>100</v>
      </c>
      <c r="O499" s="21" t="s">
        <v>89</v>
      </c>
      <c r="P499" s="21" t="s">
        <v>58</v>
      </c>
      <c r="Q499" s="21">
        <v>315</v>
      </c>
      <c r="R499" s="21"/>
      <c r="S499" s="21">
        <v>6900</v>
      </c>
      <c r="T499" s="21">
        <v>79</v>
      </c>
      <c r="U499" s="31">
        <v>0.93</v>
      </c>
      <c r="V499" s="23">
        <f t="shared" si="262"/>
        <v>2021355</v>
      </c>
      <c r="W499" s="23">
        <f t="shared" si="263"/>
        <v>152145</v>
      </c>
      <c r="X499" s="23">
        <f t="shared" si="259"/>
        <v>191520</v>
      </c>
      <c r="Y499" s="21"/>
      <c r="Z499" s="21"/>
      <c r="AA499" s="23">
        <f t="shared" si="264"/>
        <v>191520</v>
      </c>
      <c r="AB499" s="29">
        <v>2.0000000000000001E-4</v>
      </c>
      <c r="AC499" s="28">
        <f t="shared" si="265"/>
        <v>38.304000000000002</v>
      </c>
    </row>
    <row r="500" spans="1:29" s="2" customFormat="1" ht="23.25" x14ac:dyDescent="0.2">
      <c r="A500" s="84" t="s">
        <v>276</v>
      </c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85"/>
      <c r="AC500" s="86"/>
    </row>
    <row r="501" spans="1:29" s="2" customFormat="1" ht="23.25" x14ac:dyDescent="0.2">
      <c r="A501" s="21">
        <v>11</v>
      </c>
      <c r="B501" s="21" t="s">
        <v>277</v>
      </c>
      <c r="C501" s="21">
        <v>686</v>
      </c>
      <c r="D501" s="21">
        <v>68</v>
      </c>
      <c r="E501" s="21" t="s">
        <v>253</v>
      </c>
      <c r="F501" s="21">
        <v>2</v>
      </c>
      <c r="G501" s="21">
        <v>1</v>
      </c>
      <c r="H501" s="21">
        <v>2</v>
      </c>
      <c r="I501" s="21">
        <v>52</v>
      </c>
      <c r="J501" s="15">
        <f>(G501*400)+(H501*100)+I501</f>
        <v>652</v>
      </c>
      <c r="K501" s="21">
        <v>800</v>
      </c>
      <c r="L501" s="23">
        <f t="shared" si="236"/>
        <v>521600</v>
      </c>
      <c r="M501" s="21">
        <v>1</v>
      </c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 s="2" customFormat="1" ht="23.25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>
        <v>49.14</v>
      </c>
      <c r="K502" s="21">
        <v>800</v>
      </c>
      <c r="L502" s="23">
        <f t="shared" si="236"/>
        <v>39312</v>
      </c>
      <c r="M502" s="21">
        <v>2</v>
      </c>
      <c r="N502" s="21">
        <v>100</v>
      </c>
      <c r="O502" s="21" t="s">
        <v>57</v>
      </c>
      <c r="P502" s="21" t="s">
        <v>58</v>
      </c>
      <c r="Q502" s="21">
        <v>196.56</v>
      </c>
      <c r="R502" s="21"/>
      <c r="S502" s="21">
        <v>6900</v>
      </c>
      <c r="T502" s="21">
        <v>90</v>
      </c>
      <c r="U502" s="31">
        <v>0.85</v>
      </c>
      <c r="V502" s="23">
        <f t="shared" ref="V502:V504" si="266">Q502*S502*U502</f>
        <v>1152824.3999999999</v>
      </c>
      <c r="W502" s="23">
        <f t="shared" ref="W502:W504" si="267">Q502*S502-V502</f>
        <v>203439.60000000009</v>
      </c>
      <c r="X502" s="23">
        <f t="shared" ref="X502:X505" si="268">L502+W502</f>
        <v>242751.60000000009</v>
      </c>
      <c r="Y502" s="21"/>
      <c r="Z502" s="21"/>
      <c r="AA502" s="23">
        <f t="shared" ref="AA502:AA505" si="269">X502-Z502</f>
        <v>242751.60000000009</v>
      </c>
      <c r="AB502" s="29">
        <v>2.0000000000000001E-4</v>
      </c>
      <c r="AC502" s="28">
        <f t="shared" ref="AC502:AC504" si="270">AA502*AB502</f>
        <v>48.550320000000021</v>
      </c>
    </row>
    <row r="503" spans="1:29" s="2" customFormat="1" ht="23.25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>
        <v>23.4</v>
      </c>
      <c r="K503" s="21">
        <v>800</v>
      </c>
      <c r="L503" s="23">
        <f t="shared" si="236"/>
        <v>18720</v>
      </c>
      <c r="M503" s="21">
        <v>2</v>
      </c>
      <c r="N503" s="21">
        <v>504</v>
      </c>
      <c r="O503" s="21" t="s">
        <v>89</v>
      </c>
      <c r="P503" s="21" t="s">
        <v>93</v>
      </c>
      <c r="Q503" s="21">
        <v>93.6</v>
      </c>
      <c r="R503" s="21"/>
      <c r="S503" s="21">
        <v>2600</v>
      </c>
      <c r="T503" s="21">
        <v>15</v>
      </c>
      <c r="U503" s="31">
        <v>0.65</v>
      </c>
      <c r="V503" s="23">
        <f t="shared" si="266"/>
        <v>158184</v>
      </c>
      <c r="W503" s="23">
        <f t="shared" si="267"/>
        <v>85175.999999999971</v>
      </c>
      <c r="X503" s="23">
        <f t="shared" si="268"/>
        <v>103895.99999999997</v>
      </c>
      <c r="Y503" s="21"/>
      <c r="Z503" s="21"/>
      <c r="AA503" s="23">
        <f t="shared" si="269"/>
        <v>103895.99999999997</v>
      </c>
      <c r="AB503" s="29">
        <v>3.0000000000000001E-3</v>
      </c>
      <c r="AC503" s="28">
        <f t="shared" si="270"/>
        <v>311.68799999999993</v>
      </c>
    </row>
    <row r="504" spans="1:29" s="2" customFormat="1" ht="23.25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>
        <v>54.5</v>
      </c>
      <c r="K504" s="21">
        <v>800</v>
      </c>
      <c r="L504" s="23">
        <f t="shared" si="236"/>
        <v>43600</v>
      </c>
      <c r="M504" s="21">
        <v>2</v>
      </c>
      <c r="N504" s="21">
        <v>100</v>
      </c>
      <c r="O504" s="21" t="s">
        <v>89</v>
      </c>
      <c r="P504" s="21" t="s">
        <v>58</v>
      </c>
      <c r="Q504" s="21">
        <v>218.4</v>
      </c>
      <c r="R504" s="21"/>
      <c r="S504" s="21">
        <v>6900</v>
      </c>
      <c r="T504" s="21">
        <v>50</v>
      </c>
      <c r="U504" s="31">
        <v>0.93</v>
      </c>
      <c r="V504" s="23">
        <f t="shared" si="266"/>
        <v>1401472.8</v>
      </c>
      <c r="W504" s="23">
        <f t="shared" si="267"/>
        <v>105487.19999999995</v>
      </c>
      <c r="X504" s="23">
        <f t="shared" si="268"/>
        <v>149087.19999999995</v>
      </c>
      <c r="Y504" s="21"/>
      <c r="Z504" s="21"/>
      <c r="AA504" s="23">
        <f t="shared" si="269"/>
        <v>149087.19999999995</v>
      </c>
      <c r="AB504" s="29">
        <v>2.0000000000000001E-4</v>
      </c>
      <c r="AC504" s="28">
        <f t="shared" si="270"/>
        <v>29.817439999999991</v>
      </c>
    </row>
    <row r="505" spans="1:29" s="2" customFormat="1" ht="23.25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>
        <v>377.44</v>
      </c>
      <c r="K505" s="21">
        <v>800</v>
      </c>
      <c r="L505" s="23">
        <f t="shared" si="236"/>
        <v>301952</v>
      </c>
      <c r="M505" s="21">
        <v>1</v>
      </c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3">
        <f t="shared" si="268"/>
        <v>301952</v>
      </c>
      <c r="Y505" s="21"/>
      <c r="Z505" s="21"/>
      <c r="AA505" s="23">
        <f t="shared" si="269"/>
        <v>301952</v>
      </c>
      <c r="AB505" s="21"/>
      <c r="AC505" s="21"/>
    </row>
    <row r="506" spans="1:29" s="2" customFormat="1" ht="23.25" x14ac:dyDescent="0.2">
      <c r="A506" s="84" t="s">
        <v>278</v>
      </c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6"/>
    </row>
    <row r="507" spans="1:29" s="2" customFormat="1" ht="23.25" x14ac:dyDescent="0.2">
      <c r="A507" s="21">
        <v>12</v>
      </c>
      <c r="B507" s="21" t="s">
        <v>279</v>
      </c>
      <c r="C507" s="21">
        <v>680</v>
      </c>
      <c r="D507" s="21">
        <v>1960</v>
      </c>
      <c r="E507" s="21" t="s">
        <v>253</v>
      </c>
      <c r="F507" s="21">
        <v>2</v>
      </c>
      <c r="G507" s="21">
        <v>0</v>
      </c>
      <c r="H507" s="21">
        <v>3</v>
      </c>
      <c r="I507" s="21">
        <v>70</v>
      </c>
      <c r="J507" s="15">
        <f>(G507*400)+(H507*100)+I507</f>
        <v>370</v>
      </c>
      <c r="K507" s="21">
        <v>250</v>
      </c>
      <c r="L507" s="23">
        <f t="shared" si="236"/>
        <v>92500</v>
      </c>
      <c r="M507" s="21">
        <v>1</v>
      </c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 s="2" customFormat="1" ht="23.25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>
        <v>0.65</v>
      </c>
      <c r="K508" s="21">
        <v>250</v>
      </c>
      <c r="L508" s="23">
        <f t="shared" si="236"/>
        <v>162.5</v>
      </c>
      <c r="M508" s="21">
        <v>2</v>
      </c>
      <c r="N508" s="21">
        <v>100</v>
      </c>
      <c r="O508" s="21" t="s">
        <v>89</v>
      </c>
      <c r="P508" s="21" t="s">
        <v>58</v>
      </c>
      <c r="Q508" s="21">
        <v>2.6</v>
      </c>
      <c r="R508" s="21"/>
      <c r="S508" s="21">
        <v>6900</v>
      </c>
      <c r="T508" s="21">
        <v>90</v>
      </c>
      <c r="U508" s="31">
        <v>0.93</v>
      </c>
      <c r="V508" s="23">
        <f t="shared" ref="V508:V509" si="271">Q508*S508*U508</f>
        <v>16684.2</v>
      </c>
      <c r="W508" s="23">
        <f t="shared" ref="W508:W509" si="272">Q508*S508-V508</f>
        <v>1255.7999999999993</v>
      </c>
      <c r="X508" s="23">
        <f t="shared" ref="X508:X510" si="273">L508+W508</f>
        <v>1418.2999999999993</v>
      </c>
      <c r="Y508" s="21"/>
      <c r="Z508" s="21"/>
      <c r="AA508" s="23">
        <f t="shared" ref="AA508:AA510" si="274">X508-Z508</f>
        <v>1418.2999999999993</v>
      </c>
      <c r="AB508" s="29">
        <v>2.0000000000000001E-4</v>
      </c>
      <c r="AC508" s="28">
        <f t="shared" ref="AC508:AC509" si="275">AA508*AB508</f>
        <v>0.28365999999999986</v>
      </c>
    </row>
    <row r="509" spans="1:29" s="2" customFormat="1" ht="23.25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>
        <v>0.42249999999999999</v>
      </c>
      <c r="K509" s="21">
        <v>250</v>
      </c>
      <c r="L509" s="23">
        <f t="shared" si="236"/>
        <v>105.625</v>
      </c>
      <c r="M509" s="21">
        <v>2</v>
      </c>
      <c r="N509" s="21">
        <v>100</v>
      </c>
      <c r="O509" s="21" t="s">
        <v>89</v>
      </c>
      <c r="P509" s="21" t="s">
        <v>93</v>
      </c>
      <c r="Q509" s="21">
        <v>1.69</v>
      </c>
      <c r="R509" s="21"/>
      <c r="S509" s="21">
        <v>6900</v>
      </c>
      <c r="T509" s="21">
        <v>5</v>
      </c>
      <c r="U509" s="31">
        <v>0.15</v>
      </c>
      <c r="V509" s="23">
        <f t="shared" si="271"/>
        <v>1749.1499999999999</v>
      </c>
      <c r="W509" s="23">
        <f t="shared" si="272"/>
        <v>9911.85</v>
      </c>
      <c r="X509" s="23">
        <f t="shared" si="273"/>
        <v>10017.475</v>
      </c>
      <c r="Y509" s="21"/>
      <c r="Z509" s="21"/>
      <c r="AA509" s="23">
        <f t="shared" si="274"/>
        <v>10017.475</v>
      </c>
      <c r="AB509" s="29">
        <v>3.0000000000000001E-3</v>
      </c>
      <c r="AC509" s="28">
        <f t="shared" si="275"/>
        <v>30.052425000000003</v>
      </c>
    </row>
    <row r="510" spans="1:29" s="2" customFormat="1" ht="23.25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>
        <v>370</v>
      </c>
      <c r="K510" s="21">
        <v>250</v>
      </c>
      <c r="L510" s="23">
        <f t="shared" si="236"/>
        <v>92500</v>
      </c>
      <c r="M510" s="21">
        <v>1</v>
      </c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3">
        <f t="shared" si="273"/>
        <v>92500</v>
      </c>
      <c r="Y510" s="21"/>
      <c r="Z510" s="21"/>
      <c r="AA510" s="23">
        <f t="shared" si="274"/>
        <v>92500</v>
      </c>
      <c r="AB510" s="21"/>
      <c r="AC510" s="21"/>
    </row>
    <row r="511" spans="1:29" s="74" customFormat="1" ht="23.25" hidden="1" x14ac:dyDescent="0.2">
      <c r="A511" s="94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6"/>
    </row>
    <row r="512" spans="1:29" s="2" customFormat="1" ht="23.25" hidden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s="2" customFormat="1" ht="23.25" hidden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 s="2" customFormat="1" ht="23.25" hidden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</row>
    <row r="515" spans="1:29" s="2" customFormat="1" ht="23.25" x14ac:dyDescent="0.2">
      <c r="A515" s="84" t="s">
        <v>282</v>
      </c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  <c r="AA515" s="85"/>
      <c r="AB515" s="85"/>
      <c r="AC515" s="86"/>
    </row>
    <row r="516" spans="1:29" s="2" customFormat="1" ht="23.25" x14ac:dyDescent="0.2">
      <c r="A516" s="21">
        <v>13</v>
      </c>
      <c r="B516" s="21" t="s">
        <v>280</v>
      </c>
      <c r="C516" s="21">
        <v>612</v>
      </c>
      <c r="D516" s="21">
        <v>1776</v>
      </c>
      <c r="E516" s="21" t="s">
        <v>253</v>
      </c>
      <c r="F516" s="21">
        <v>2</v>
      </c>
      <c r="G516" s="21">
        <v>0</v>
      </c>
      <c r="H516" s="21">
        <v>3</v>
      </c>
      <c r="I516" s="21">
        <v>0</v>
      </c>
      <c r="J516" s="15">
        <f>(G516*400)+(H516*100)+I516</f>
        <v>300</v>
      </c>
      <c r="K516" s="21">
        <v>800</v>
      </c>
      <c r="L516" s="23">
        <f t="shared" ref="L516:L527" si="276">J516*K516</f>
        <v>240000</v>
      </c>
      <c r="M516" s="21">
        <v>1</v>
      </c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</row>
    <row r="517" spans="1:29" s="2" customFormat="1" ht="23.25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>
        <v>49.92</v>
      </c>
      <c r="K517" s="21">
        <v>800</v>
      </c>
      <c r="L517" s="23">
        <f t="shared" si="276"/>
        <v>39936</v>
      </c>
      <c r="M517" s="21">
        <v>2</v>
      </c>
      <c r="N517" s="21">
        <v>100</v>
      </c>
      <c r="O517" s="21" t="s">
        <v>123</v>
      </c>
      <c r="P517" s="21" t="s">
        <v>58</v>
      </c>
      <c r="Q517" s="21">
        <v>199.68</v>
      </c>
      <c r="R517" s="21"/>
      <c r="S517" s="21">
        <v>6900</v>
      </c>
      <c r="T517" s="21">
        <v>74</v>
      </c>
      <c r="U517" s="31">
        <v>0.76</v>
      </c>
      <c r="V517" s="23">
        <f t="shared" ref="V517:V521" si="277">Q517*S517*U517</f>
        <v>1047121.92</v>
      </c>
      <c r="W517" s="23">
        <f t="shared" ref="W517:W521" si="278">Q517*S517-V517</f>
        <v>330670.07999999996</v>
      </c>
      <c r="X517" s="23">
        <f t="shared" ref="X517:X521" si="279">L517+W517</f>
        <v>370606.07999999996</v>
      </c>
      <c r="Y517" s="21"/>
      <c r="Z517" s="21"/>
      <c r="AA517" s="23">
        <f t="shared" ref="AA517:AA521" si="280">X517-Z517</f>
        <v>370606.07999999996</v>
      </c>
      <c r="AB517" s="29">
        <v>2.0000000000000001E-4</v>
      </c>
      <c r="AC517" s="28">
        <f t="shared" ref="AC517:AC521" si="281">AA517*AB517</f>
        <v>74.12121599999999</v>
      </c>
    </row>
    <row r="518" spans="1:29" s="2" customFormat="1" ht="23.25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>
        <v>11.62</v>
      </c>
      <c r="K518" s="21">
        <v>800</v>
      </c>
      <c r="L518" s="23">
        <f t="shared" si="276"/>
        <v>9296</v>
      </c>
      <c r="M518" s="21">
        <v>2</v>
      </c>
      <c r="N518" s="21">
        <v>100</v>
      </c>
      <c r="O518" s="21" t="s">
        <v>123</v>
      </c>
      <c r="P518" s="21" t="s">
        <v>93</v>
      </c>
      <c r="Q518" s="21">
        <v>46.48</v>
      </c>
      <c r="R518" s="21"/>
      <c r="S518" s="21">
        <v>6900</v>
      </c>
      <c r="T518" s="21">
        <v>10</v>
      </c>
      <c r="U518" s="31">
        <v>0.1</v>
      </c>
      <c r="V518" s="23">
        <f t="shared" si="277"/>
        <v>32071.200000000001</v>
      </c>
      <c r="W518" s="23">
        <f t="shared" si="278"/>
        <v>288640.8</v>
      </c>
      <c r="X518" s="23">
        <f t="shared" si="279"/>
        <v>297936.8</v>
      </c>
      <c r="Y518" s="21"/>
      <c r="Z518" s="21"/>
      <c r="AA518" s="23">
        <f t="shared" si="280"/>
        <v>297936.8</v>
      </c>
      <c r="AB518" s="29">
        <v>3.0000000000000001E-3</v>
      </c>
      <c r="AC518" s="28">
        <f t="shared" si="281"/>
        <v>893.81039999999996</v>
      </c>
    </row>
    <row r="519" spans="1:29" s="2" customFormat="1" ht="23.25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>
        <v>18.600000000000001</v>
      </c>
      <c r="K519" s="21">
        <v>800</v>
      </c>
      <c r="L519" s="23">
        <f t="shared" si="276"/>
        <v>14880.000000000002</v>
      </c>
      <c r="M519" s="21">
        <v>2</v>
      </c>
      <c r="N519" s="21">
        <v>504</v>
      </c>
      <c r="O519" s="21" t="s">
        <v>123</v>
      </c>
      <c r="P519" s="21" t="s">
        <v>88</v>
      </c>
      <c r="Q519" s="21">
        <v>74.400000000000006</v>
      </c>
      <c r="R519" s="21"/>
      <c r="S519" s="21">
        <v>2600</v>
      </c>
      <c r="T519" s="21">
        <v>20</v>
      </c>
      <c r="U519" s="31">
        <v>0.3</v>
      </c>
      <c r="V519" s="23">
        <f t="shared" si="277"/>
        <v>58032.000000000007</v>
      </c>
      <c r="W519" s="23">
        <f t="shared" si="278"/>
        <v>135408.00000000003</v>
      </c>
      <c r="X519" s="23">
        <f t="shared" si="279"/>
        <v>150288.00000000003</v>
      </c>
      <c r="Y519" s="21"/>
      <c r="Z519" s="21"/>
      <c r="AA519" s="23">
        <f t="shared" si="280"/>
        <v>150288.00000000003</v>
      </c>
      <c r="AB519" s="29">
        <v>2.0000000000000001E-4</v>
      </c>
      <c r="AC519" s="28">
        <f t="shared" si="281"/>
        <v>30.057600000000008</v>
      </c>
    </row>
    <row r="520" spans="1:29" s="2" customFormat="1" ht="23.25" x14ac:dyDescent="0.2">
      <c r="A520" s="90" t="s">
        <v>281</v>
      </c>
      <c r="B520" s="91"/>
      <c r="C520" s="91"/>
      <c r="D520" s="91"/>
      <c r="E520" s="91"/>
      <c r="F520" s="91"/>
      <c r="G520" s="91"/>
      <c r="H520" s="91"/>
      <c r="I520" s="92"/>
      <c r="J520" s="21">
        <v>62.594999999999999</v>
      </c>
      <c r="K520" s="21">
        <v>800</v>
      </c>
      <c r="L520" s="23">
        <f t="shared" si="276"/>
        <v>50076</v>
      </c>
      <c r="M520" s="21">
        <v>2</v>
      </c>
      <c r="N520" s="21">
        <v>100</v>
      </c>
      <c r="O520" s="21" t="s">
        <v>123</v>
      </c>
      <c r="P520" s="21" t="s">
        <v>58</v>
      </c>
      <c r="Q520" s="21">
        <v>250.38</v>
      </c>
      <c r="R520" s="21"/>
      <c r="S520" s="21">
        <v>6900</v>
      </c>
      <c r="T520" s="21">
        <v>74</v>
      </c>
      <c r="U520" s="31">
        <v>0.76</v>
      </c>
      <c r="V520" s="23">
        <f t="shared" si="277"/>
        <v>1312992.72</v>
      </c>
      <c r="W520" s="23">
        <f t="shared" si="278"/>
        <v>414629.28</v>
      </c>
      <c r="X520" s="23">
        <f t="shared" si="279"/>
        <v>464705.28000000003</v>
      </c>
      <c r="Y520" s="21"/>
      <c r="Z520" s="21"/>
      <c r="AA520" s="23">
        <f t="shared" si="280"/>
        <v>464705.28000000003</v>
      </c>
      <c r="AB520" s="29">
        <v>2.0000000000000001E-4</v>
      </c>
      <c r="AC520" s="28">
        <f t="shared" si="281"/>
        <v>92.941056000000003</v>
      </c>
    </row>
    <row r="521" spans="1:29" s="2" customFormat="1" ht="23.25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>
        <v>27</v>
      </c>
      <c r="K521" s="21">
        <v>800</v>
      </c>
      <c r="L521" s="23">
        <f t="shared" si="276"/>
        <v>21600</v>
      </c>
      <c r="M521" s="21">
        <v>2</v>
      </c>
      <c r="N521" s="21">
        <v>504</v>
      </c>
      <c r="O521" s="21" t="s">
        <v>123</v>
      </c>
      <c r="P521" s="21" t="s">
        <v>88</v>
      </c>
      <c r="Q521" s="21">
        <v>108</v>
      </c>
      <c r="R521" s="21"/>
      <c r="S521" s="21">
        <v>2600</v>
      </c>
      <c r="T521" s="21">
        <v>10</v>
      </c>
      <c r="U521" s="31">
        <v>0.1</v>
      </c>
      <c r="V521" s="23">
        <f t="shared" si="277"/>
        <v>28080</v>
      </c>
      <c r="W521" s="23">
        <f t="shared" si="278"/>
        <v>252720</v>
      </c>
      <c r="X521" s="23">
        <f t="shared" si="279"/>
        <v>274320</v>
      </c>
      <c r="Y521" s="21"/>
      <c r="Z521" s="21"/>
      <c r="AA521" s="23">
        <f t="shared" si="280"/>
        <v>274320</v>
      </c>
      <c r="AB521" s="29">
        <v>2.0000000000000001E-4</v>
      </c>
      <c r="AC521" s="28">
        <f t="shared" si="281"/>
        <v>54.864000000000004</v>
      </c>
    </row>
    <row r="522" spans="1:29" s="2" customFormat="1" ht="69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>
        <v>130.26499999999999</v>
      </c>
      <c r="K522" s="21">
        <v>800</v>
      </c>
      <c r="L522" s="23">
        <f t="shared" si="276"/>
        <v>104211.99999999999</v>
      </c>
      <c r="M522" s="21">
        <v>1</v>
      </c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</row>
    <row r="523" spans="1:29" s="2" customFormat="1" ht="23.25" x14ac:dyDescent="0.2">
      <c r="A523" s="84" t="s">
        <v>283</v>
      </c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6"/>
    </row>
    <row r="524" spans="1:29" s="2" customFormat="1" ht="23.25" x14ac:dyDescent="0.2">
      <c r="A524" s="21">
        <v>14</v>
      </c>
      <c r="B524" s="21" t="s">
        <v>284</v>
      </c>
      <c r="C524" s="21">
        <v>719</v>
      </c>
      <c r="D524" s="21">
        <v>69</v>
      </c>
      <c r="E524" s="21" t="s">
        <v>253</v>
      </c>
      <c r="F524" s="21">
        <v>2</v>
      </c>
      <c r="G524" s="21">
        <v>0</v>
      </c>
      <c r="H524" s="21">
        <v>2</v>
      </c>
      <c r="I524" s="21">
        <v>82</v>
      </c>
      <c r="J524" s="15">
        <f>(G524*400)+(H524*100)+I524</f>
        <v>282</v>
      </c>
      <c r="K524" s="21">
        <v>250</v>
      </c>
      <c r="L524" s="23">
        <f t="shared" si="276"/>
        <v>70500</v>
      </c>
      <c r="M524" s="21">
        <v>1</v>
      </c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</row>
    <row r="525" spans="1:29" s="2" customFormat="1" ht="23.25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>
        <v>39</v>
      </c>
      <c r="K525" s="21">
        <v>250</v>
      </c>
      <c r="L525" s="23">
        <f t="shared" si="276"/>
        <v>9750</v>
      </c>
      <c r="M525" s="21">
        <v>2</v>
      </c>
      <c r="N525" s="21">
        <v>100</v>
      </c>
      <c r="O525" s="21" t="s">
        <v>57</v>
      </c>
      <c r="P525" s="21" t="s">
        <v>58</v>
      </c>
      <c r="Q525" s="21">
        <v>156</v>
      </c>
      <c r="R525" s="21"/>
      <c r="S525" s="21">
        <v>6900</v>
      </c>
      <c r="T525" s="21">
        <v>90</v>
      </c>
      <c r="U525" s="31">
        <v>0.85</v>
      </c>
      <c r="V525" s="23">
        <f t="shared" ref="V525:V526" si="282">Q525*S525*U525</f>
        <v>914940</v>
      </c>
      <c r="W525" s="23">
        <f t="shared" ref="W525:W526" si="283">Q525*S525-V525</f>
        <v>161460</v>
      </c>
      <c r="X525" s="23">
        <f t="shared" ref="X525:X527" si="284">L525+W525</f>
        <v>171210</v>
      </c>
      <c r="Y525" s="21"/>
      <c r="Z525" s="21"/>
      <c r="AA525" s="23">
        <f t="shared" ref="AA525:AA527" si="285">X525-Z525</f>
        <v>171210</v>
      </c>
      <c r="AB525" s="29">
        <v>2.0000000000000001E-4</v>
      </c>
      <c r="AC525" s="28">
        <f t="shared" ref="AC525:AC526" si="286">AA525*AB525</f>
        <v>34.242000000000004</v>
      </c>
    </row>
    <row r="526" spans="1:29" s="2" customFormat="1" ht="23.25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>
        <v>39.186999999999998</v>
      </c>
      <c r="K526" s="21">
        <v>250</v>
      </c>
      <c r="L526" s="23">
        <f t="shared" si="276"/>
        <v>9796.75</v>
      </c>
      <c r="M526" s="21">
        <v>2</v>
      </c>
      <c r="N526" s="21">
        <v>100</v>
      </c>
      <c r="O526" s="21" t="s">
        <v>57</v>
      </c>
      <c r="P526" s="21" t="s">
        <v>93</v>
      </c>
      <c r="Q526" s="21">
        <v>156.75</v>
      </c>
      <c r="R526" s="21"/>
      <c r="S526" s="21">
        <v>6900</v>
      </c>
      <c r="T526" s="21">
        <v>20</v>
      </c>
      <c r="U526" s="31">
        <v>0.75</v>
      </c>
      <c r="V526" s="23">
        <f t="shared" si="282"/>
        <v>811181.25</v>
      </c>
      <c r="W526" s="23">
        <f t="shared" si="283"/>
        <v>270393.75</v>
      </c>
      <c r="X526" s="23">
        <f t="shared" si="284"/>
        <v>280190.5</v>
      </c>
      <c r="Y526" s="21"/>
      <c r="Z526" s="21"/>
      <c r="AA526" s="23">
        <f t="shared" si="285"/>
        <v>280190.5</v>
      </c>
      <c r="AB526" s="29">
        <v>3.0000000000000001E-3</v>
      </c>
      <c r="AC526" s="28">
        <f t="shared" si="286"/>
        <v>840.57150000000001</v>
      </c>
    </row>
    <row r="527" spans="1:29" s="2" customFormat="1" ht="23.25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>
        <v>203.81</v>
      </c>
      <c r="K527" s="21">
        <v>250</v>
      </c>
      <c r="L527" s="23">
        <f t="shared" si="276"/>
        <v>50952.5</v>
      </c>
      <c r="M527" s="21">
        <v>1</v>
      </c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3">
        <f t="shared" si="284"/>
        <v>50952.5</v>
      </c>
      <c r="Y527" s="21"/>
      <c r="Z527" s="21"/>
      <c r="AA527" s="23">
        <f t="shared" si="285"/>
        <v>50952.5</v>
      </c>
      <c r="AB527" s="21"/>
      <c r="AC527" s="21"/>
    </row>
    <row r="528" spans="1:29" s="2" customFormat="1" ht="23.25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</row>
    <row r="529" spans="1:29" s="2" customFormat="1" ht="23.25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</row>
    <row r="530" spans="1:29" s="2" customFormat="1" ht="23.25" x14ac:dyDescent="0.2">
      <c r="A530" s="84" t="s">
        <v>285</v>
      </c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6"/>
    </row>
    <row r="531" spans="1:29" s="2" customFormat="1" ht="23.25" x14ac:dyDescent="0.2">
      <c r="A531" s="21">
        <v>15</v>
      </c>
      <c r="B531" s="21" t="s">
        <v>286</v>
      </c>
      <c r="C531" s="21">
        <v>713</v>
      </c>
      <c r="D531" s="21">
        <v>1368</v>
      </c>
      <c r="E531" s="21" t="s">
        <v>253</v>
      </c>
      <c r="F531" s="21">
        <v>2</v>
      </c>
      <c r="G531" s="21">
        <v>0</v>
      </c>
      <c r="H531" s="21">
        <v>2</v>
      </c>
      <c r="I531" s="21">
        <v>0</v>
      </c>
      <c r="J531" s="15">
        <f>(G531*400)+(H531*100)+I531</f>
        <v>200</v>
      </c>
      <c r="K531" s="21">
        <v>325</v>
      </c>
      <c r="L531" s="23">
        <f t="shared" ref="L531:L541" si="287">J531*K531</f>
        <v>65000</v>
      </c>
      <c r="M531" s="21">
        <v>1</v>
      </c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</row>
    <row r="532" spans="1:29" s="2" customFormat="1" ht="23.25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>
        <v>20.25</v>
      </c>
      <c r="K532" s="21">
        <v>325</v>
      </c>
      <c r="L532" s="23">
        <f t="shared" si="287"/>
        <v>6581.25</v>
      </c>
      <c r="M532" s="21">
        <v>2</v>
      </c>
      <c r="N532" s="21">
        <v>100</v>
      </c>
      <c r="O532" s="21" t="s">
        <v>123</v>
      </c>
      <c r="P532" s="21" t="s">
        <v>58</v>
      </c>
      <c r="Q532" s="21">
        <v>81</v>
      </c>
      <c r="R532" s="21"/>
      <c r="S532" s="21">
        <v>6900</v>
      </c>
      <c r="T532" s="21">
        <v>50</v>
      </c>
      <c r="U532" s="31">
        <v>0.76</v>
      </c>
      <c r="V532" s="23">
        <f t="shared" ref="V532:V535" si="288">Q532*S532*U532</f>
        <v>424764</v>
      </c>
      <c r="W532" s="23">
        <f t="shared" ref="W532:W535" si="289">Q532*S532-V532</f>
        <v>134136</v>
      </c>
      <c r="X532" s="23">
        <f t="shared" ref="X532:X536" si="290">L532+W532</f>
        <v>140717.25</v>
      </c>
      <c r="Y532" s="21"/>
      <c r="Z532" s="21"/>
      <c r="AA532" s="23">
        <f t="shared" ref="AA532:AA536" si="291">X532-Z532</f>
        <v>140717.25</v>
      </c>
      <c r="AB532" s="29">
        <v>2.0000000000000001E-4</v>
      </c>
      <c r="AC532" s="28">
        <f t="shared" ref="AC532:AC535" si="292">AA532*AB532</f>
        <v>28.143450000000001</v>
      </c>
    </row>
    <row r="533" spans="1:29" s="2" customFormat="1" ht="23.25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>
        <v>22.5</v>
      </c>
      <c r="K533" s="21">
        <v>325</v>
      </c>
      <c r="L533" s="23">
        <f t="shared" si="287"/>
        <v>7312.5</v>
      </c>
      <c r="M533" s="21">
        <v>2</v>
      </c>
      <c r="N533" s="21">
        <v>100</v>
      </c>
      <c r="O533" s="21" t="s">
        <v>89</v>
      </c>
      <c r="P533" s="21" t="s">
        <v>93</v>
      </c>
      <c r="Q533" s="21">
        <v>90</v>
      </c>
      <c r="R533" s="21"/>
      <c r="S533" s="21">
        <v>6900</v>
      </c>
      <c r="T533" s="21">
        <v>20</v>
      </c>
      <c r="U533" s="31">
        <v>0.93</v>
      </c>
      <c r="V533" s="23">
        <f t="shared" si="288"/>
        <v>577530</v>
      </c>
      <c r="W533" s="23">
        <f t="shared" si="289"/>
        <v>43470</v>
      </c>
      <c r="X533" s="23">
        <f t="shared" si="290"/>
        <v>50782.5</v>
      </c>
      <c r="Y533" s="21"/>
      <c r="Z533" s="21"/>
      <c r="AA533" s="23">
        <f t="shared" si="291"/>
        <v>50782.5</v>
      </c>
      <c r="AB533" s="29">
        <v>3.0000000000000001E-3</v>
      </c>
      <c r="AC533" s="28">
        <f t="shared" si="292"/>
        <v>152.3475</v>
      </c>
    </row>
    <row r="534" spans="1:29" s="2" customFormat="1" ht="23.25" x14ac:dyDescent="0.2">
      <c r="A534" s="90" t="s">
        <v>287</v>
      </c>
      <c r="B534" s="91"/>
      <c r="C534" s="91"/>
      <c r="D534" s="91"/>
      <c r="E534" s="91"/>
      <c r="F534" s="91"/>
      <c r="G534" s="91"/>
      <c r="H534" s="91"/>
      <c r="I534" s="92"/>
      <c r="J534" s="21">
        <v>10.5</v>
      </c>
      <c r="K534" s="21">
        <v>325</v>
      </c>
      <c r="L534" s="23">
        <f t="shared" si="287"/>
        <v>3412.5</v>
      </c>
      <c r="M534" s="21">
        <v>2</v>
      </c>
      <c r="N534" s="21">
        <v>100</v>
      </c>
      <c r="O534" s="21" t="s">
        <v>123</v>
      </c>
      <c r="P534" s="21" t="s">
        <v>58</v>
      </c>
      <c r="Q534" s="21">
        <v>42</v>
      </c>
      <c r="R534" s="21"/>
      <c r="S534" s="21">
        <v>6900</v>
      </c>
      <c r="T534" s="21">
        <v>10</v>
      </c>
      <c r="U534" s="31">
        <v>0.1</v>
      </c>
      <c r="V534" s="23">
        <f t="shared" si="288"/>
        <v>28980</v>
      </c>
      <c r="W534" s="23">
        <f t="shared" si="289"/>
        <v>260820</v>
      </c>
      <c r="X534" s="23">
        <f t="shared" si="290"/>
        <v>264232.5</v>
      </c>
      <c r="Y534" s="21"/>
      <c r="Z534" s="21"/>
      <c r="AA534" s="23">
        <f t="shared" si="291"/>
        <v>264232.5</v>
      </c>
      <c r="AB534" s="29">
        <v>2.0000000000000001E-4</v>
      </c>
      <c r="AC534" s="28">
        <f t="shared" si="292"/>
        <v>52.846500000000006</v>
      </c>
    </row>
    <row r="535" spans="1:29" s="2" customFormat="1" ht="23.25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>
        <v>12</v>
      </c>
      <c r="K535" s="21">
        <v>325</v>
      </c>
      <c r="L535" s="23">
        <f t="shared" si="287"/>
        <v>3900</v>
      </c>
      <c r="M535" s="21">
        <v>2</v>
      </c>
      <c r="N535" s="21">
        <v>100</v>
      </c>
      <c r="O535" s="21" t="s">
        <v>89</v>
      </c>
      <c r="P535" s="21" t="s">
        <v>93</v>
      </c>
      <c r="Q535" s="21">
        <v>48</v>
      </c>
      <c r="R535" s="21"/>
      <c r="S535" s="21">
        <v>6900</v>
      </c>
      <c r="T535" s="21">
        <v>14</v>
      </c>
      <c r="U535" s="31">
        <v>0.6</v>
      </c>
      <c r="V535" s="23">
        <f t="shared" si="288"/>
        <v>198720</v>
      </c>
      <c r="W535" s="23">
        <f t="shared" si="289"/>
        <v>132480</v>
      </c>
      <c r="X535" s="23">
        <f t="shared" si="290"/>
        <v>136380</v>
      </c>
      <c r="Y535" s="21"/>
      <c r="Z535" s="21"/>
      <c r="AA535" s="23">
        <f t="shared" si="291"/>
        <v>136380</v>
      </c>
      <c r="AB535" s="29">
        <v>3.0000000000000001E-3</v>
      </c>
      <c r="AC535" s="28">
        <f t="shared" si="292"/>
        <v>409.14</v>
      </c>
    </row>
    <row r="536" spans="1:29" s="2" customFormat="1" ht="48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>
        <v>6.5</v>
      </c>
      <c r="K536" s="21">
        <v>325</v>
      </c>
      <c r="L536" s="23">
        <f t="shared" si="287"/>
        <v>2112.5</v>
      </c>
      <c r="M536" s="21">
        <v>1</v>
      </c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3">
        <f t="shared" si="290"/>
        <v>2112.5</v>
      </c>
      <c r="Y536" s="21"/>
      <c r="Z536" s="21"/>
      <c r="AA536" s="23">
        <f t="shared" si="291"/>
        <v>2112.5</v>
      </c>
      <c r="AB536" s="21"/>
      <c r="AC536" s="21"/>
    </row>
    <row r="537" spans="1:29" s="2" customFormat="1" ht="23.25" x14ac:dyDescent="0.2">
      <c r="A537" s="84" t="s">
        <v>288</v>
      </c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6"/>
    </row>
    <row r="538" spans="1:29" s="2" customFormat="1" ht="23.25" x14ac:dyDescent="0.2">
      <c r="A538" s="21">
        <v>16</v>
      </c>
      <c r="B538" s="21" t="s">
        <v>289</v>
      </c>
      <c r="C538" s="21">
        <v>694</v>
      </c>
      <c r="D538" s="21">
        <v>127</v>
      </c>
      <c r="E538" s="21" t="s">
        <v>253</v>
      </c>
      <c r="F538" s="21">
        <v>2</v>
      </c>
      <c r="G538" s="21">
        <v>0</v>
      </c>
      <c r="H538" s="21">
        <v>3</v>
      </c>
      <c r="I538" s="21">
        <v>68</v>
      </c>
      <c r="J538" s="15">
        <f>(G538*400)+(H538*100)+I538</f>
        <v>368</v>
      </c>
      <c r="K538" s="21">
        <v>200</v>
      </c>
      <c r="L538" s="23">
        <f t="shared" si="287"/>
        <v>73600</v>
      </c>
      <c r="M538" s="21">
        <v>1</v>
      </c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</row>
    <row r="539" spans="1:29" s="2" customFormat="1" ht="23.25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>
        <v>54.0625</v>
      </c>
      <c r="K539" s="21">
        <v>200</v>
      </c>
      <c r="L539" s="23">
        <f t="shared" si="287"/>
        <v>10812.5</v>
      </c>
      <c r="M539" s="21">
        <v>2</v>
      </c>
      <c r="N539" s="21">
        <v>100</v>
      </c>
      <c r="O539" s="21" t="s">
        <v>57</v>
      </c>
      <c r="P539" s="21" t="s">
        <v>58</v>
      </c>
      <c r="Q539" s="21">
        <v>216.25</v>
      </c>
      <c r="R539" s="21"/>
      <c r="S539" s="21">
        <v>6900</v>
      </c>
      <c r="T539" s="21">
        <v>60</v>
      </c>
      <c r="U539" s="31">
        <v>0.85</v>
      </c>
      <c r="V539" s="23">
        <f t="shared" ref="V539:V540" si="293">Q539*S539*U539</f>
        <v>1268306.25</v>
      </c>
      <c r="W539" s="23">
        <f t="shared" ref="W539:W540" si="294">Q539*S539-V539</f>
        <v>223818.75</v>
      </c>
      <c r="X539" s="23">
        <f t="shared" ref="X539:X541" si="295">L539+W539</f>
        <v>234631.25</v>
      </c>
      <c r="Y539" s="21"/>
      <c r="Z539" s="21"/>
      <c r="AA539" s="23">
        <f t="shared" ref="AA539:AA541" si="296">X539-Z539</f>
        <v>234631.25</v>
      </c>
      <c r="AB539" s="29">
        <v>2.0000000000000001E-4</v>
      </c>
      <c r="AC539" s="28">
        <f t="shared" ref="AC539:AC540" si="297">AA539*AB539</f>
        <v>46.926250000000003</v>
      </c>
    </row>
    <row r="540" spans="1:29" s="2" customFormat="1" ht="23.25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>
        <v>17.850000000000001</v>
      </c>
      <c r="K540" s="21">
        <v>200</v>
      </c>
      <c r="L540" s="23">
        <f t="shared" si="287"/>
        <v>3570.0000000000005</v>
      </c>
      <c r="M540" s="21">
        <v>2</v>
      </c>
      <c r="N540" s="21">
        <v>100</v>
      </c>
      <c r="O540" s="21" t="s">
        <v>89</v>
      </c>
      <c r="P540" s="21" t="s">
        <v>93</v>
      </c>
      <c r="Q540" s="21">
        <v>71.400000000000006</v>
      </c>
      <c r="R540" s="21"/>
      <c r="S540" s="21">
        <v>6900</v>
      </c>
      <c r="T540" s="21">
        <v>20</v>
      </c>
      <c r="U540" s="31">
        <v>0.93</v>
      </c>
      <c r="V540" s="23">
        <f t="shared" si="293"/>
        <v>458173.8000000001</v>
      </c>
      <c r="W540" s="23">
        <f t="shared" si="294"/>
        <v>34486.199999999953</v>
      </c>
      <c r="X540" s="23">
        <f t="shared" si="295"/>
        <v>38056.199999999953</v>
      </c>
      <c r="Y540" s="21"/>
      <c r="Z540" s="21"/>
      <c r="AA540" s="23">
        <f t="shared" si="296"/>
        <v>38056.199999999953</v>
      </c>
      <c r="AB540" s="29">
        <v>3.0000000000000001E-3</v>
      </c>
      <c r="AC540" s="28">
        <f t="shared" si="297"/>
        <v>114.16859999999986</v>
      </c>
    </row>
    <row r="541" spans="1:29" s="2" customFormat="1" ht="23.25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>
        <v>296.08999999999997</v>
      </c>
      <c r="K541" s="21">
        <v>200</v>
      </c>
      <c r="L541" s="23">
        <f t="shared" si="287"/>
        <v>59217.999999999993</v>
      </c>
      <c r="M541" s="21">
        <v>1</v>
      </c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3">
        <f t="shared" si="295"/>
        <v>59217.999999999993</v>
      </c>
      <c r="Y541" s="21"/>
      <c r="Z541" s="21"/>
      <c r="AA541" s="23">
        <f t="shared" si="296"/>
        <v>59217.999999999993</v>
      </c>
      <c r="AB541" s="21"/>
      <c r="AC541" s="21"/>
    </row>
    <row r="542" spans="1:29" s="2" customFormat="1" ht="23.25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</row>
    <row r="543" spans="1:29" s="2" customFormat="1" ht="23.25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</row>
    <row r="544" spans="1:29" s="2" customFormat="1" ht="23.25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</row>
    <row r="545" spans="1:29" s="2" customFormat="1" ht="23.25" x14ac:dyDescent="0.2">
      <c r="A545" s="84" t="s">
        <v>290</v>
      </c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6"/>
    </row>
    <row r="546" spans="1:29" s="2" customFormat="1" ht="23.25" x14ac:dyDescent="0.2">
      <c r="A546" s="21">
        <v>17</v>
      </c>
      <c r="B546" s="21" t="s">
        <v>291</v>
      </c>
      <c r="C546" s="21">
        <v>615</v>
      </c>
      <c r="D546" s="21">
        <v>1665</v>
      </c>
      <c r="E546" s="21" t="s">
        <v>253</v>
      </c>
      <c r="F546" s="21">
        <v>2</v>
      </c>
      <c r="G546" s="21">
        <v>0</v>
      </c>
      <c r="H546" s="21">
        <v>1</v>
      </c>
      <c r="I546" s="21">
        <v>36</v>
      </c>
      <c r="J546" s="15">
        <f>(G546*400)+(H546*100)+I546</f>
        <v>136</v>
      </c>
      <c r="K546" s="21">
        <v>200</v>
      </c>
      <c r="L546" s="23">
        <f t="shared" ref="L546:L559" si="298">J546*K546</f>
        <v>27200</v>
      </c>
      <c r="M546" s="21">
        <v>1</v>
      </c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</row>
    <row r="547" spans="1:29" s="2" customFormat="1" ht="23.25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>
        <v>64.680000000000007</v>
      </c>
      <c r="K547" s="21">
        <v>200</v>
      </c>
      <c r="L547" s="23">
        <f t="shared" si="298"/>
        <v>12936.000000000002</v>
      </c>
      <c r="M547" s="21">
        <v>2</v>
      </c>
      <c r="N547" s="21">
        <v>100</v>
      </c>
      <c r="O547" s="21" t="s">
        <v>123</v>
      </c>
      <c r="P547" s="21" t="s">
        <v>58</v>
      </c>
      <c r="Q547" s="21">
        <v>258.72000000000003</v>
      </c>
      <c r="R547" s="21"/>
      <c r="S547" s="21">
        <v>6900</v>
      </c>
      <c r="T547" s="21">
        <v>50</v>
      </c>
      <c r="U547" s="31">
        <v>0.76</v>
      </c>
      <c r="V547" s="23">
        <f t="shared" ref="V547:V548" si="299">Q547*S547*U547</f>
        <v>1356727.6800000002</v>
      </c>
      <c r="W547" s="23">
        <f t="shared" ref="W547:W548" si="300">Q547*S547-V547</f>
        <v>428440.32000000007</v>
      </c>
      <c r="X547" s="23">
        <f t="shared" ref="X547:X549" si="301">L547+W547</f>
        <v>441376.32000000007</v>
      </c>
      <c r="Y547" s="21"/>
      <c r="Z547" s="21"/>
      <c r="AA547" s="23">
        <f t="shared" ref="AA547:AA549" si="302">X547-Z547</f>
        <v>441376.32000000007</v>
      </c>
      <c r="AB547" s="29">
        <v>2.0000000000000001E-4</v>
      </c>
      <c r="AC547" s="28">
        <f t="shared" ref="AC547:AC548" si="303">AA547*AB547</f>
        <v>88.275264000000021</v>
      </c>
    </row>
    <row r="548" spans="1:29" s="2" customFormat="1" ht="23.25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>
        <v>8</v>
      </c>
      <c r="K548" s="21">
        <v>200</v>
      </c>
      <c r="L548" s="23">
        <f t="shared" si="298"/>
        <v>1600</v>
      </c>
      <c r="M548" s="21">
        <v>2</v>
      </c>
      <c r="N548" s="21">
        <v>100</v>
      </c>
      <c r="O548" s="21" t="s">
        <v>89</v>
      </c>
      <c r="P548" s="21" t="s">
        <v>93</v>
      </c>
      <c r="Q548" s="21">
        <v>32</v>
      </c>
      <c r="R548" s="21"/>
      <c r="S548" s="21">
        <v>6900</v>
      </c>
      <c r="T548" s="21">
        <v>18</v>
      </c>
      <c r="U548" s="31">
        <v>0.86</v>
      </c>
      <c r="V548" s="23">
        <f t="shared" si="299"/>
        <v>189888</v>
      </c>
      <c r="W548" s="23">
        <f t="shared" si="300"/>
        <v>30912</v>
      </c>
      <c r="X548" s="23">
        <f t="shared" si="301"/>
        <v>32512</v>
      </c>
      <c r="Y548" s="21"/>
      <c r="Z548" s="21"/>
      <c r="AA548" s="23">
        <f t="shared" si="302"/>
        <v>32512</v>
      </c>
      <c r="AB548" s="29">
        <v>3.0000000000000001E-3</v>
      </c>
      <c r="AC548" s="28">
        <f t="shared" si="303"/>
        <v>97.536000000000001</v>
      </c>
    </row>
    <row r="549" spans="1:29" s="2" customFormat="1" ht="71.2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>
        <v>63.32</v>
      </c>
      <c r="K549" s="21">
        <v>200</v>
      </c>
      <c r="L549" s="23">
        <f t="shared" si="298"/>
        <v>12664</v>
      </c>
      <c r="M549" s="21">
        <v>1</v>
      </c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3">
        <f t="shared" si="301"/>
        <v>12664</v>
      </c>
      <c r="Y549" s="21"/>
      <c r="Z549" s="21"/>
      <c r="AA549" s="23">
        <f t="shared" si="302"/>
        <v>12664</v>
      </c>
      <c r="AB549" s="21"/>
      <c r="AC549" s="21"/>
    </row>
    <row r="550" spans="1:29" s="2" customFormat="1" ht="23.25" x14ac:dyDescent="0.2">
      <c r="A550" s="84" t="s">
        <v>292</v>
      </c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6"/>
    </row>
    <row r="551" spans="1:29" s="2" customFormat="1" ht="23.25" x14ac:dyDescent="0.2">
      <c r="A551" s="21">
        <v>18</v>
      </c>
      <c r="B551" s="21" t="s">
        <v>293</v>
      </c>
      <c r="C551" s="21">
        <v>687</v>
      </c>
      <c r="D551" s="21">
        <v>109</v>
      </c>
      <c r="E551" s="21" t="s">
        <v>253</v>
      </c>
      <c r="F551" s="21">
        <v>2</v>
      </c>
      <c r="G551" s="21">
        <v>1</v>
      </c>
      <c r="H551" s="21">
        <v>3</v>
      </c>
      <c r="I551" s="21">
        <v>8</v>
      </c>
      <c r="J551" s="15">
        <f>(G551*400)+(H551*100)+I551</f>
        <v>708</v>
      </c>
      <c r="K551" s="21">
        <v>800</v>
      </c>
      <c r="L551" s="23">
        <f t="shared" si="298"/>
        <v>566400</v>
      </c>
      <c r="M551" s="21">
        <v>1</v>
      </c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</row>
    <row r="552" spans="1:29" s="2" customFormat="1" ht="23.25" x14ac:dyDescent="0.2">
      <c r="J552" s="21">
        <v>39</v>
      </c>
      <c r="K552" s="21">
        <v>800</v>
      </c>
      <c r="L552" s="23">
        <f t="shared" si="298"/>
        <v>31200</v>
      </c>
      <c r="M552" s="21">
        <v>2</v>
      </c>
      <c r="N552" s="21">
        <v>100</v>
      </c>
      <c r="O552" s="21" t="s">
        <v>57</v>
      </c>
      <c r="P552" s="21" t="s">
        <v>58</v>
      </c>
      <c r="Q552" s="21">
        <v>156</v>
      </c>
      <c r="R552" s="21"/>
      <c r="S552" s="21">
        <v>6900</v>
      </c>
      <c r="T552" s="21">
        <v>90</v>
      </c>
      <c r="U552" s="31">
        <v>0.85</v>
      </c>
      <c r="V552" s="23">
        <f t="shared" ref="V552:V558" si="304">Q552*S552*U552</f>
        <v>914940</v>
      </c>
      <c r="W552" s="23">
        <f t="shared" ref="W552:W558" si="305">Q552*S552-V552</f>
        <v>161460</v>
      </c>
      <c r="X552" s="23">
        <f t="shared" ref="X552:X559" si="306">L552+W552</f>
        <v>192660</v>
      </c>
      <c r="Y552" s="21"/>
      <c r="Z552" s="21"/>
      <c r="AA552" s="23">
        <f t="shared" ref="AA552:AA559" si="307">X552-Z552</f>
        <v>192660</v>
      </c>
      <c r="AB552" s="29">
        <v>2.0000000000000001E-4</v>
      </c>
      <c r="AC552" s="28">
        <f t="shared" ref="AC552:AC558" si="308">AA552*AB552</f>
        <v>38.532000000000004</v>
      </c>
    </row>
    <row r="553" spans="1:29" s="2" customFormat="1" ht="23.25" x14ac:dyDescent="0.2">
      <c r="A553" s="90" t="s">
        <v>294</v>
      </c>
      <c r="B553" s="91"/>
      <c r="C553" s="91"/>
      <c r="D553" s="91"/>
      <c r="E553" s="91"/>
      <c r="F553" s="91"/>
      <c r="G553" s="91"/>
      <c r="H553" s="91"/>
      <c r="I553" s="92"/>
      <c r="J553" s="21">
        <v>38.700000000000003</v>
      </c>
      <c r="K553" s="21">
        <v>800</v>
      </c>
      <c r="L553" s="23">
        <f t="shared" si="298"/>
        <v>30960.000000000004</v>
      </c>
      <c r="M553" s="21">
        <v>2</v>
      </c>
      <c r="N553" s="21">
        <v>100</v>
      </c>
      <c r="O553" s="21" t="s">
        <v>123</v>
      </c>
      <c r="P553" s="21" t="s">
        <v>71</v>
      </c>
      <c r="Q553" s="21">
        <v>154.80000000000001</v>
      </c>
      <c r="R553" s="21"/>
      <c r="S553" s="21">
        <v>6900</v>
      </c>
      <c r="T553" s="21">
        <v>90</v>
      </c>
      <c r="U553" s="31">
        <v>0.85</v>
      </c>
      <c r="V553" s="23">
        <f t="shared" si="304"/>
        <v>907902</v>
      </c>
      <c r="W553" s="23">
        <f t="shared" si="305"/>
        <v>160218</v>
      </c>
      <c r="X553" s="23">
        <f t="shared" si="306"/>
        <v>191178</v>
      </c>
      <c r="Y553" s="21"/>
      <c r="Z553" s="21"/>
      <c r="AA553" s="23">
        <f t="shared" si="307"/>
        <v>191178</v>
      </c>
      <c r="AB553" s="29">
        <v>3.0000000000000001E-3</v>
      </c>
      <c r="AC553" s="28">
        <f t="shared" si="308"/>
        <v>573.53399999999999</v>
      </c>
    </row>
    <row r="554" spans="1:29" s="2" customFormat="1" ht="23.25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>
        <v>42.75</v>
      </c>
      <c r="K554" s="21">
        <v>800</v>
      </c>
      <c r="L554" s="23">
        <f t="shared" si="298"/>
        <v>34200</v>
      </c>
      <c r="M554" s="21">
        <v>2</v>
      </c>
      <c r="N554" s="21">
        <v>504</v>
      </c>
      <c r="O554" s="21" t="s">
        <v>89</v>
      </c>
      <c r="P554" s="21" t="s">
        <v>233</v>
      </c>
      <c r="Q554" s="21">
        <v>171</v>
      </c>
      <c r="R554" s="21"/>
      <c r="S554" s="21">
        <v>2600</v>
      </c>
      <c r="T554" s="21">
        <v>12</v>
      </c>
      <c r="U554" s="31">
        <v>0.5</v>
      </c>
      <c r="V554" s="23">
        <f t="shared" si="304"/>
        <v>222300</v>
      </c>
      <c r="W554" s="23">
        <f t="shared" si="305"/>
        <v>222300</v>
      </c>
      <c r="X554" s="23">
        <f t="shared" si="306"/>
        <v>256500</v>
      </c>
      <c r="Y554" s="21"/>
      <c r="Z554" s="21"/>
      <c r="AA554" s="23">
        <f t="shared" si="307"/>
        <v>256500</v>
      </c>
      <c r="AB554" s="29">
        <v>1E-4</v>
      </c>
      <c r="AC554" s="28">
        <f t="shared" si="308"/>
        <v>25.650000000000002</v>
      </c>
    </row>
    <row r="555" spans="1:29" s="2" customFormat="1" ht="23.25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>
        <v>35.25</v>
      </c>
      <c r="K555" s="21">
        <v>800</v>
      </c>
      <c r="L555" s="23">
        <f t="shared" si="298"/>
        <v>28200</v>
      </c>
      <c r="M555" s="21">
        <v>2</v>
      </c>
      <c r="N555" s="21">
        <v>504</v>
      </c>
      <c r="O555" s="21" t="s">
        <v>89</v>
      </c>
      <c r="P555" s="21" t="s">
        <v>88</v>
      </c>
      <c r="Q555" s="21">
        <v>141.9</v>
      </c>
      <c r="R555" s="21"/>
      <c r="S555" s="21">
        <v>2600</v>
      </c>
      <c r="T555" s="21">
        <v>12</v>
      </c>
      <c r="U555" s="31">
        <v>0.5</v>
      </c>
      <c r="V555" s="23">
        <f t="shared" si="304"/>
        <v>184470</v>
      </c>
      <c r="W555" s="23">
        <f t="shared" si="305"/>
        <v>184470</v>
      </c>
      <c r="X555" s="23">
        <f t="shared" si="306"/>
        <v>212670</v>
      </c>
      <c r="Y555" s="21"/>
      <c r="Z555" s="21"/>
      <c r="AA555" s="23">
        <f t="shared" si="307"/>
        <v>212670</v>
      </c>
      <c r="AB555" s="29">
        <v>2.0000000000000001E-4</v>
      </c>
      <c r="AC555" s="28">
        <f t="shared" si="308"/>
        <v>42.533999999999999</v>
      </c>
    </row>
    <row r="556" spans="1:29" s="2" customFormat="1" ht="23.25" x14ac:dyDescent="0.2">
      <c r="A556" s="90" t="s">
        <v>295</v>
      </c>
      <c r="B556" s="91"/>
      <c r="C556" s="91"/>
      <c r="D556" s="91"/>
      <c r="E556" s="91"/>
      <c r="F556" s="91"/>
      <c r="G556" s="91"/>
      <c r="H556" s="91"/>
      <c r="I556" s="92"/>
      <c r="J556" s="21">
        <v>25</v>
      </c>
      <c r="K556" s="21">
        <v>800</v>
      </c>
      <c r="L556" s="23">
        <f t="shared" si="298"/>
        <v>20000</v>
      </c>
      <c r="M556" s="21">
        <v>2</v>
      </c>
      <c r="N556" s="21">
        <v>100</v>
      </c>
      <c r="O556" s="21" t="s">
        <v>123</v>
      </c>
      <c r="P556" s="21" t="s">
        <v>58</v>
      </c>
      <c r="Q556" s="21">
        <v>100</v>
      </c>
      <c r="R556" s="21"/>
      <c r="S556" s="21">
        <v>6900</v>
      </c>
      <c r="T556" s="21">
        <v>50</v>
      </c>
      <c r="U556" s="31">
        <v>0.76</v>
      </c>
      <c r="V556" s="23">
        <f t="shared" si="304"/>
        <v>524400</v>
      </c>
      <c r="W556" s="23">
        <f t="shared" si="305"/>
        <v>165600</v>
      </c>
      <c r="X556" s="23">
        <f t="shared" si="306"/>
        <v>185600</v>
      </c>
      <c r="Y556" s="21"/>
      <c r="Z556" s="21"/>
      <c r="AA556" s="23">
        <f t="shared" si="307"/>
        <v>185600</v>
      </c>
      <c r="AB556" s="29">
        <v>2.0000000000000001E-4</v>
      </c>
      <c r="AC556" s="28">
        <f t="shared" si="308"/>
        <v>37.120000000000005</v>
      </c>
    </row>
    <row r="557" spans="1:29" s="2" customFormat="1" ht="23.25" x14ac:dyDescent="0.2">
      <c r="A557" s="90" t="s">
        <v>296</v>
      </c>
      <c r="B557" s="91"/>
      <c r="C557" s="91"/>
      <c r="D557" s="91"/>
      <c r="E557" s="91"/>
      <c r="F557" s="91"/>
      <c r="G557" s="91"/>
      <c r="H557" s="91"/>
      <c r="I557" s="92"/>
      <c r="J557" s="21">
        <v>10.25</v>
      </c>
      <c r="K557" s="21">
        <v>800</v>
      </c>
      <c r="L557" s="23">
        <f t="shared" si="298"/>
        <v>8200</v>
      </c>
      <c r="M557" s="21">
        <v>2</v>
      </c>
      <c r="N557" s="21">
        <v>100</v>
      </c>
      <c r="O557" s="21" t="s">
        <v>89</v>
      </c>
      <c r="P557" s="21" t="s">
        <v>58</v>
      </c>
      <c r="Q557" s="21">
        <v>41</v>
      </c>
      <c r="R557" s="21"/>
      <c r="S557" s="21">
        <v>6900</v>
      </c>
      <c r="T557" s="21">
        <v>50</v>
      </c>
      <c r="U557" s="31">
        <v>0.93</v>
      </c>
      <c r="V557" s="23">
        <f t="shared" si="304"/>
        <v>263097</v>
      </c>
      <c r="W557" s="23">
        <f t="shared" si="305"/>
        <v>19803</v>
      </c>
      <c r="X557" s="23">
        <f t="shared" si="306"/>
        <v>28003</v>
      </c>
      <c r="Y557" s="21"/>
      <c r="Z557" s="21"/>
      <c r="AA557" s="23">
        <f t="shared" si="307"/>
        <v>28003</v>
      </c>
      <c r="AB557" s="29">
        <v>2.0000000000000001E-4</v>
      </c>
      <c r="AC557" s="28">
        <f t="shared" si="308"/>
        <v>5.6006</v>
      </c>
    </row>
    <row r="558" spans="1:29" s="2" customFormat="1" ht="23.25" x14ac:dyDescent="0.2">
      <c r="A558" s="90" t="s">
        <v>451</v>
      </c>
      <c r="B558" s="91"/>
      <c r="C558" s="91"/>
      <c r="D558" s="91"/>
      <c r="E558" s="91"/>
      <c r="F558" s="91"/>
      <c r="G558" s="91"/>
      <c r="H558" s="91"/>
      <c r="I558" s="92"/>
      <c r="J558" s="21">
        <v>17.5</v>
      </c>
      <c r="K558" s="21">
        <v>800</v>
      </c>
      <c r="L558" s="23">
        <f t="shared" si="298"/>
        <v>14000</v>
      </c>
      <c r="M558" s="21">
        <v>1</v>
      </c>
      <c r="N558" s="21">
        <v>100</v>
      </c>
      <c r="O558" s="21" t="s">
        <v>123</v>
      </c>
      <c r="P558" s="21" t="s">
        <v>58</v>
      </c>
      <c r="Q558" s="21">
        <v>70</v>
      </c>
      <c r="R558" s="21"/>
      <c r="S558" s="21">
        <v>6900</v>
      </c>
      <c r="T558" s="21">
        <v>18</v>
      </c>
      <c r="U558" s="31">
        <v>0.26</v>
      </c>
      <c r="V558" s="23">
        <f t="shared" si="304"/>
        <v>125580</v>
      </c>
      <c r="W558" s="23">
        <f t="shared" si="305"/>
        <v>357420</v>
      </c>
      <c r="X558" s="23">
        <f t="shared" si="306"/>
        <v>371420</v>
      </c>
      <c r="Y558" s="21"/>
      <c r="Z558" s="21"/>
      <c r="AA558" s="23">
        <f t="shared" si="307"/>
        <v>371420</v>
      </c>
      <c r="AB558" s="29">
        <v>2.0000000000000001E-4</v>
      </c>
      <c r="AC558" s="28">
        <f t="shared" si="308"/>
        <v>74.284000000000006</v>
      </c>
    </row>
    <row r="559" spans="1:29" s="2" customFormat="1" ht="142.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>
        <v>4.72</v>
      </c>
      <c r="K559" s="21">
        <v>800</v>
      </c>
      <c r="L559" s="21">
        <f t="shared" si="298"/>
        <v>3776</v>
      </c>
      <c r="M559" s="21">
        <v>1</v>
      </c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3">
        <f t="shared" si="306"/>
        <v>3776</v>
      </c>
      <c r="Y559" s="21"/>
      <c r="Z559" s="21"/>
      <c r="AA559" s="23">
        <f t="shared" si="307"/>
        <v>3776</v>
      </c>
      <c r="AB559" s="21"/>
      <c r="AC559" s="21"/>
    </row>
    <row r="560" spans="1:29" s="2" customFormat="1" ht="23.25" x14ac:dyDescent="0.2">
      <c r="A560" s="84" t="s">
        <v>297</v>
      </c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6"/>
    </row>
    <row r="561" spans="1:29" s="2" customFormat="1" ht="23.25" x14ac:dyDescent="0.2">
      <c r="A561" s="21">
        <v>19</v>
      </c>
      <c r="B561" s="21" t="s">
        <v>298</v>
      </c>
      <c r="C561" s="21">
        <v>605</v>
      </c>
      <c r="D561" s="21">
        <v>170</v>
      </c>
      <c r="E561" s="21" t="s">
        <v>253</v>
      </c>
      <c r="F561" s="21">
        <v>2</v>
      </c>
      <c r="G561" s="21">
        <v>1</v>
      </c>
      <c r="H561" s="21">
        <v>1</v>
      </c>
      <c r="I561" s="21">
        <v>12</v>
      </c>
      <c r="J561" s="15">
        <f>(G561*400)+(H561*100)+I561</f>
        <v>512</v>
      </c>
      <c r="K561" s="21">
        <v>500</v>
      </c>
      <c r="L561" s="23">
        <f t="shared" ref="L561:L567" si="309">J561*K561</f>
        <v>256000</v>
      </c>
      <c r="M561" s="21">
        <v>1</v>
      </c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</row>
    <row r="562" spans="1:29" s="2" customFormat="1" ht="23.25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>
        <v>60</v>
      </c>
      <c r="K562" s="21">
        <v>500</v>
      </c>
      <c r="L562" s="23">
        <f t="shared" si="309"/>
        <v>30000</v>
      </c>
      <c r="M562" s="21">
        <v>2</v>
      </c>
      <c r="N562" s="21">
        <v>100</v>
      </c>
      <c r="O562" s="21" t="s">
        <v>57</v>
      </c>
      <c r="P562" s="21" t="s">
        <v>58</v>
      </c>
      <c r="Q562" s="21">
        <v>240</v>
      </c>
      <c r="R562" s="21"/>
      <c r="S562" s="21">
        <v>6900</v>
      </c>
      <c r="T562" s="21">
        <v>90</v>
      </c>
      <c r="U562" s="31">
        <v>0.85</v>
      </c>
      <c r="V562" s="23">
        <f t="shared" ref="V562:V566" si="310">Q562*S562*U562</f>
        <v>1407600</v>
      </c>
      <c r="W562" s="23">
        <f t="shared" ref="W562:W566" si="311">Q562*S562-V562</f>
        <v>248400</v>
      </c>
      <c r="X562" s="23">
        <f t="shared" ref="X562:X567" si="312">L562+W562</f>
        <v>278400</v>
      </c>
      <c r="Y562" s="21"/>
      <c r="Z562" s="21"/>
      <c r="AA562" s="23">
        <f t="shared" ref="AA562:AA567" si="313">X562-Z562</f>
        <v>278400</v>
      </c>
      <c r="AB562" s="29">
        <v>2.0000000000000001E-4</v>
      </c>
      <c r="AC562" s="28">
        <f t="shared" ref="AC562:AC567" si="314">AA562*AB562</f>
        <v>55.68</v>
      </c>
    </row>
    <row r="563" spans="1:29" s="2" customFormat="1" ht="23.25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>
        <v>40.200000000000003</v>
      </c>
      <c r="K563" s="21">
        <v>500</v>
      </c>
      <c r="L563" s="23">
        <f t="shared" si="309"/>
        <v>20100</v>
      </c>
      <c r="M563" s="21">
        <v>2</v>
      </c>
      <c r="N563" s="21">
        <v>100</v>
      </c>
      <c r="O563" s="21" t="s">
        <v>57</v>
      </c>
      <c r="P563" s="21" t="s">
        <v>58</v>
      </c>
      <c r="Q563" s="21">
        <v>160.80000000000001</v>
      </c>
      <c r="R563" s="21"/>
      <c r="S563" s="21">
        <v>6900</v>
      </c>
      <c r="T563" s="21">
        <v>50</v>
      </c>
      <c r="U563" s="31">
        <v>0.85</v>
      </c>
      <c r="V563" s="23">
        <f t="shared" si="310"/>
        <v>943092</v>
      </c>
      <c r="W563" s="23">
        <f t="shared" si="311"/>
        <v>166428</v>
      </c>
      <c r="X563" s="23">
        <f t="shared" si="312"/>
        <v>186528</v>
      </c>
      <c r="Y563" s="21"/>
      <c r="Z563" s="21"/>
      <c r="AA563" s="23">
        <f t="shared" si="313"/>
        <v>186528</v>
      </c>
      <c r="AB563" s="29">
        <v>2.0000000000000001E-4</v>
      </c>
      <c r="AC563" s="28">
        <f t="shared" si="314"/>
        <v>37.305599999999998</v>
      </c>
    </row>
    <row r="564" spans="1:29" s="2" customFormat="1" ht="23.25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>
        <v>17.5</v>
      </c>
      <c r="K564" s="21">
        <v>500</v>
      </c>
      <c r="L564" s="23">
        <f t="shared" si="309"/>
        <v>8750</v>
      </c>
      <c r="M564" s="21">
        <v>1</v>
      </c>
      <c r="N564" s="21">
        <v>504</v>
      </c>
      <c r="O564" s="21" t="s">
        <v>57</v>
      </c>
      <c r="P564" s="21" t="s">
        <v>61</v>
      </c>
      <c r="Q564" s="21">
        <v>70</v>
      </c>
      <c r="R564" s="21"/>
      <c r="S564" s="21">
        <v>2600</v>
      </c>
      <c r="T564" s="21">
        <v>10</v>
      </c>
      <c r="U564" s="31">
        <v>0.3</v>
      </c>
      <c r="V564" s="23">
        <f t="shared" si="310"/>
        <v>54600</v>
      </c>
      <c r="W564" s="23">
        <f t="shared" si="311"/>
        <v>127400</v>
      </c>
      <c r="X564" s="23">
        <f t="shared" si="312"/>
        <v>136150</v>
      </c>
      <c r="Y564" s="21"/>
      <c r="Z564" s="21"/>
      <c r="AA564" s="23">
        <f t="shared" si="313"/>
        <v>136150</v>
      </c>
      <c r="AB564" s="29">
        <v>1E-4</v>
      </c>
      <c r="AC564" s="28">
        <f t="shared" si="314"/>
        <v>13.615</v>
      </c>
    </row>
    <row r="565" spans="1:29" s="2" customFormat="1" ht="23.25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>
        <v>22.5</v>
      </c>
      <c r="K565" s="21">
        <v>500</v>
      </c>
      <c r="L565" s="23">
        <f t="shared" si="309"/>
        <v>11250</v>
      </c>
      <c r="M565" s="21">
        <v>2</v>
      </c>
      <c r="N565" s="21">
        <v>100</v>
      </c>
      <c r="O565" s="21" t="s">
        <v>89</v>
      </c>
      <c r="P565" s="21" t="s">
        <v>93</v>
      </c>
      <c r="Q565" s="21">
        <v>90</v>
      </c>
      <c r="R565" s="21"/>
      <c r="S565" s="21">
        <v>6900</v>
      </c>
      <c r="T565" s="21">
        <v>9</v>
      </c>
      <c r="U565" s="31">
        <v>0.35</v>
      </c>
      <c r="V565" s="23">
        <f t="shared" si="310"/>
        <v>217350</v>
      </c>
      <c r="W565" s="23">
        <f t="shared" si="311"/>
        <v>403650</v>
      </c>
      <c r="X565" s="23">
        <f t="shared" si="312"/>
        <v>414900</v>
      </c>
      <c r="Y565" s="21"/>
      <c r="Z565" s="21"/>
      <c r="AA565" s="23">
        <f t="shared" si="313"/>
        <v>414900</v>
      </c>
      <c r="AB565" s="29">
        <v>3.0000000000000001E-3</v>
      </c>
      <c r="AC565" s="28">
        <f t="shared" si="314"/>
        <v>1244.7</v>
      </c>
    </row>
    <row r="566" spans="1:29" s="2" customFormat="1" ht="23.25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>
        <v>26.837</v>
      </c>
      <c r="K566" s="21">
        <v>500</v>
      </c>
      <c r="L566" s="23">
        <f t="shared" si="309"/>
        <v>13418.5</v>
      </c>
      <c r="M566" s="21">
        <v>1</v>
      </c>
      <c r="N566" s="21">
        <v>504</v>
      </c>
      <c r="O566" s="21" t="s">
        <v>89</v>
      </c>
      <c r="P566" s="21" t="s">
        <v>61</v>
      </c>
      <c r="Q566" s="21">
        <v>107.35</v>
      </c>
      <c r="R566" s="21"/>
      <c r="S566" s="21">
        <v>2600</v>
      </c>
      <c r="T566" s="21">
        <v>9</v>
      </c>
      <c r="U566" s="31">
        <v>0.35</v>
      </c>
      <c r="V566" s="23">
        <f t="shared" si="310"/>
        <v>97688.5</v>
      </c>
      <c r="W566" s="23">
        <f t="shared" si="311"/>
        <v>181421.5</v>
      </c>
      <c r="X566" s="23">
        <f t="shared" si="312"/>
        <v>194840</v>
      </c>
      <c r="Y566" s="21"/>
      <c r="Z566" s="21"/>
      <c r="AA566" s="23">
        <f t="shared" si="313"/>
        <v>194840</v>
      </c>
      <c r="AB566" s="29">
        <v>1E-4</v>
      </c>
      <c r="AC566" s="28">
        <f t="shared" si="314"/>
        <v>19.484000000000002</v>
      </c>
    </row>
    <row r="567" spans="1:29" s="2" customFormat="1" ht="23.25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>
        <v>44.96</v>
      </c>
      <c r="K567" s="21">
        <v>500</v>
      </c>
      <c r="L567" s="23">
        <f t="shared" si="309"/>
        <v>22480</v>
      </c>
      <c r="M567" s="21">
        <v>1</v>
      </c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3">
        <f t="shared" si="312"/>
        <v>22480</v>
      </c>
      <c r="Y567" s="21"/>
      <c r="Z567" s="21"/>
      <c r="AA567" s="23">
        <f t="shared" si="313"/>
        <v>22480</v>
      </c>
      <c r="AB567" s="21"/>
      <c r="AC567" s="28">
        <f t="shared" si="314"/>
        <v>0</v>
      </c>
    </row>
    <row r="568" spans="1:29" s="2" customFormat="1" ht="23.25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</row>
    <row r="569" spans="1:29" s="2" customFormat="1" ht="23.25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</row>
    <row r="570" spans="1:29" s="2" customFormat="1" ht="23.25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</row>
    <row r="571" spans="1:29" s="2" customFormat="1" ht="23.25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</row>
    <row r="572" spans="1:29" s="2" customFormat="1" ht="23.25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</row>
    <row r="573" spans="1:29" s="2" customFormat="1" ht="23.25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</row>
    <row r="574" spans="1:29" s="2" customFormat="1" ht="23.25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</row>
    <row r="575" spans="1:29" s="2" customFormat="1" ht="23.25" x14ac:dyDescent="0.2">
      <c r="A575" s="84" t="s">
        <v>299</v>
      </c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  <c r="AA575" s="85"/>
      <c r="AB575" s="85"/>
      <c r="AC575" s="86"/>
    </row>
    <row r="576" spans="1:29" s="2" customFormat="1" ht="23.25" x14ac:dyDescent="0.2">
      <c r="A576" s="21">
        <v>1</v>
      </c>
      <c r="B576" s="21" t="s">
        <v>300</v>
      </c>
      <c r="C576" s="21">
        <v>4047</v>
      </c>
      <c r="D576" s="21">
        <v>574</v>
      </c>
      <c r="E576" s="21" t="s">
        <v>301</v>
      </c>
      <c r="F576" s="21">
        <v>2</v>
      </c>
      <c r="G576" s="21">
        <v>8</v>
      </c>
      <c r="H576" s="21">
        <v>3</v>
      </c>
      <c r="I576" s="21">
        <v>40</v>
      </c>
      <c r="J576" s="15">
        <f>(G576*400)+(H576*100)+I576</f>
        <v>3540</v>
      </c>
      <c r="K576" s="21">
        <v>250</v>
      </c>
      <c r="L576" s="23">
        <f t="shared" ref="L576:L615" si="315">J576*K576</f>
        <v>885000</v>
      </c>
      <c r="M576" s="21">
        <v>1</v>
      </c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</row>
    <row r="577" spans="1:29" s="2" customFormat="1" ht="23.25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>
        <v>33.32</v>
      </c>
      <c r="K577" s="21">
        <v>250</v>
      </c>
      <c r="L577" s="23">
        <f t="shared" si="315"/>
        <v>8330</v>
      </c>
      <c r="M577" s="21">
        <v>2</v>
      </c>
      <c r="N577" s="21">
        <v>100</v>
      </c>
      <c r="O577" s="21" t="s">
        <v>246</v>
      </c>
      <c r="P577" s="21" t="s">
        <v>58</v>
      </c>
      <c r="Q577" s="21">
        <v>133.28</v>
      </c>
      <c r="R577" s="21"/>
      <c r="S577" s="21">
        <v>6900</v>
      </c>
      <c r="T577" s="21">
        <v>80</v>
      </c>
      <c r="U577" s="31">
        <v>0.95</v>
      </c>
      <c r="V577" s="23">
        <f t="shared" ref="V577:V584" si="316">Q577*S577*U577</f>
        <v>873650.39999999991</v>
      </c>
      <c r="W577" s="23">
        <f t="shared" ref="W577:W584" si="317">Q577*S577-V577</f>
        <v>45981.600000000093</v>
      </c>
      <c r="X577" s="23">
        <f t="shared" ref="X577:X584" si="318">L577+W577</f>
        <v>54311.600000000093</v>
      </c>
      <c r="Y577" s="21"/>
      <c r="Z577" s="21"/>
      <c r="AA577" s="23">
        <f t="shared" ref="AA577:AA584" si="319">X577-Z577</f>
        <v>54311.600000000093</v>
      </c>
      <c r="AB577" s="29">
        <v>2.0000000000000001E-4</v>
      </c>
      <c r="AC577" s="28">
        <f t="shared" ref="AC577:AC584" si="320">AA577*AB577</f>
        <v>10.86232000000002</v>
      </c>
    </row>
    <row r="578" spans="1:29" s="2" customFormat="1" ht="23.25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>
        <v>6.3869999999999996</v>
      </c>
      <c r="K578" s="21">
        <v>250</v>
      </c>
      <c r="L578" s="23">
        <f t="shared" si="315"/>
        <v>1596.75</v>
      </c>
      <c r="M578" s="21">
        <v>2</v>
      </c>
      <c r="N578" s="21">
        <v>100</v>
      </c>
      <c r="O578" s="21" t="s">
        <v>246</v>
      </c>
      <c r="P578" s="21" t="s">
        <v>58</v>
      </c>
      <c r="Q578" s="21">
        <v>25.55</v>
      </c>
      <c r="R578" s="21"/>
      <c r="S578" s="21">
        <v>6900</v>
      </c>
      <c r="T578" s="21">
        <v>80</v>
      </c>
      <c r="U578" s="31">
        <v>0.85</v>
      </c>
      <c r="V578" s="23">
        <f t="shared" si="316"/>
        <v>149850.75</v>
      </c>
      <c r="W578" s="23">
        <f t="shared" si="317"/>
        <v>26444.25</v>
      </c>
      <c r="X578" s="23">
        <f t="shared" si="318"/>
        <v>28041</v>
      </c>
      <c r="Y578" s="21"/>
      <c r="Z578" s="21"/>
      <c r="AA578" s="23">
        <f t="shared" si="319"/>
        <v>28041</v>
      </c>
      <c r="AB578" s="29">
        <v>2.0000000000000001E-4</v>
      </c>
      <c r="AC578" s="28">
        <f t="shared" si="320"/>
        <v>5.6082000000000001</v>
      </c>
    </row>
    <row r="579" spans="1:29" s="2" customFormat="1" ht="23.25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>
        <v>5.4450000000000003</v>
      </c>
      <c r="K579" s="21">
        <v>250</v>
      </c>
      <c r="L579" s="23">
        <f t="shared" si="315"/>
        <v>1361.25</v>
      </c>
      <c r="M579" s="21">
        <v>2</v>
      </c>
      <c r="N579" s="21">
        <v>100</v>
      </c>
      <c r="O579" s="21" t="s">
        <v>246</v>
      </c>
      <c r="P579" s="21" t="s">
        <v>58</v>
      </c>
      <c r="Q579" s="21">
        <v>21.78</v>
      </c>
      <c r="R579" s="21"/>
      <c r="S579" s="21">
        <v>6900</v>
      </c>
      <c r="T579" s="21">
        <v>80</v>
      </c>
      <c r="U579" s="31">
        <v>0.85</v>
      </c>
      <c r="V579" s="23">
        <f t="shared" si="316"/>
        <v>127739.7</v>
      </c>
      <c r="W579" s="23">
        <f t="shared" si="317"/>
        <v>22542.300000000003</v>
      </c>
      <c r="X579" s="23">
        <f t="shared" si="318"/>
        <v>23903.550000000003</v>
      </c>
      <c r="Y579" s="21"/>
      <c r="Z579" s="21"/>
      <c r="AA579" s="23">
        <f t="shared" si="319"/>
        <v>23903.550000000003</v>
      </c>
      <c r="AB579" s="29">
        <v>2.0000000000000001E-4</v>
      </c>
      <c r="AC579" s="28">
        <f t="shared" si="320"/>
        <v>4.7807100000000009</v>
      </c>
    </row>
    <row r="580" spans="1:29" s="2" customFormat="1" ht="23.25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>
        <v>15.84</v>
      </c>
      <c r="K580" s="21">
        <v>250</v>
      </c>
      <c r="L580" s="23">
        <f t="shared" si="315"/>
        <v>3960</v>
      </c>
      <c r="M580" s="21">
        <v>2</v>
      </c>
      <c r="N580" s="21">
        <v>100</v>
      </c>
      <c r="O580" s="21" t="s">
        <v>246</v>
      </c>
      <c r="P580" s="21" t="s">
        <v>71</v>
      </c>
      <c r="Q580" s="21">
        <v>63.36</v>
      </c>
      <c r="R580" s="21"/>
      <c r="S580" s="21">
        <v>6900</v>
      </c>
      <c r="T580" s="21">
        <v>20</v>
      </c>
      <c r="U580" s="31">
        <v>0.75</v>
      </c>
      <c r="V580" s="23">
        <f t="shared" si="316"/>
        <v>327888</v>
      </c>
      <c r="W580" s="23">
        <f t="shared" si="317"/>
        <v>109296</v>
      </c>
      <c r="X580" s="23">
        <f t="shared" si="318"/>
        <v>113256</v>
      </c>
      <c r="Y580" s="21"/>
      <c r="Z580" s="21"/>
      <c r="AA580" s="23">
        <f t="shared" si="319"/>
        <v>113256</v>
      </c>
      <c r="AB580" s="29">
        <v>3.0000000000000001E-3</v>
      </c>
      <c r="AC580" s="28">
        <f t="shared" si="320"/>
        <v>339.76800000000003</v>
      </c>
    </row>
    <row r="581" spans="1:29" s="2" customFormat="1" ht="23.25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>
        <v>16.975000000000001</v>
      </c>
      <c r="K581" s="21">
        <v>250</v>
      </c>
      <c r="L581" s="23">
        <f t="shared" si="315"/>
        <v>4243.75</v>
      </c>
      <c r="M581" s="21">
        <v>2</v>
      </c>
      <c r="N581" s="21">
        <v>504</v>
      </c>
      <c r="O581" s="21" t="s">
        <v>246</v>
      </c>
      <c r="P581" s="21" t="s">
        <v>134</v>
      </c>
      <c r="Q581" s="21">
        <v>67.900000000000006</v>
      </c>
      <c r="R581" s="21"/>
      <c r="S581" s="21">
        <v>2600</v>
      </c>
      <c r="T581" s="21">
        <v>10</v>
      </c>
      <c r="U581" s="31">
        <v>0.3</v>
      </c>
      <c r="V581" s="23">
        <f t="shared" si="316"/>
        <v>52962.000000000007</v>
      </c>
      <c r="W581" s="23">
        <f t="shared" si="317"/>
        <v>123578.00000000003</v>
      </c>
      <c r="X581" s="23">
        <f t="shared" si="318"/>
        <v>127821.75000000003</v>
      </c>
      <c r="Y581" s="21"/>
      <c r="Z581" s="21"/>
      <c r="AA581" s="23">
        <f t="shared" si="319"/>
        <v>127821.75000000003</v>
      </c>
      <c r="AB581" s="29">
        <v>2.0000000000000001E-4</v>
      </c>
      <c r="AC581" s="28">
        <f t="shared" si="320"/>
        <v>25.564350000000008</v>
      </c>
    </row>
    <row r="582" spans="1:29" s="2" customFormat="1" ht="23.25" x14ac:dyDescent="0.2">
      <c r="A582" s="90" t="s">
        <v>302</v>
      </c>
      <c r="B582" s="91"/>
      <c r="C582" s="91"/>
      <c r="D582" s="91"/>
      <c r="E582" s="91"/>
      <c r="F582" s="91"/>
      <c r="G582" s="91"/>
      <c r="H582" s="91"/>
      <c r="I582" s="92"/>
      <c r="J582" s="21">
        <v>0.65500000000000003</v>
      </c>
      <c r="K582" s="21">
        <v>250</v>
      </c>
      <c r="L582" s="23">
        <f t="shared" si="315"/>
        <v>163.75</v>
      </c>
      <c r="M582" s="21">
        <v>2</v>
      </c>
      <c r="N582" s="21">
        <v>504</v>
      </c>
      <c r="O582" s="21" t="s">
        <v>246</v>
      </c>
      <c r="P582" s="21" t="s">
        <v>134</v>
      </c>
      <c r="Q582" s="21">
        <v>2.62</v>
      </c>
      <c r="R582" s="21"/>
      <c r="S582" s="21">
        <v>2600</v>
      </c>
      <c r="T582" s="21">
        <v>10</v>
      </c>
      <c r="U582" s="31">
        <v>0.3</v>
      </c>
      <c r="V582" s="23">
        <f t="shared" si="316"/>
        <v>2043.6</v>
      </c>
      <c r="W582" s="23">
        <f t="shared" si="317"/>
        <v>4768.3999999999996</v>
      </c>
      <c r="X582" s="23">
        <f t="shared" si="318"/>
        <v>4932.1499999999996</v>
      </c>
      <c r="Y582" s="21"/>
      <c r="Z582" s="21"/>
      <c r="AA582" s="23">
        <f t="shared" si="319"/>
        <v>4932.1499999999996</v>
      </c>
      <c r="AB582" s="29">
        <v>2.0000000000000001E-4</v>
      </c>
      <c r="AC582" s="28">
        <f t="shared" si="320"/>
        <v>0.98643000000000003</v>
      </c>
    </row>
    <row r="583" spans="1:29" s="2" customFormat="1" ht="23.25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>
        <v>28.835000000000001</v>
      </c>
      <c r="K583" s="21">
        <v>250</v>
      </c>
      <c r="L583" s="23">
        <f t="shared" si="315"/>
        <v>7208.75</v>
      </c>
      <c r="M583" s="21">
        <v>2</v>
      </c>
      <c r="N583" s="21">
        <v>504</v>
      </c>
      <c r="O583" s="21" t="s">
        <v>246</v>
      </c>
      <c r="P583" s="21" t="s">
        <v>271</v>
      </c>
      <c r="Q583" s="21">
        <v>115.34</v>
      </c>
      <c r="R583" s="21"/>
      <c r="S583" s="21">
        <v>2600</v>
      </c>
      <c r="T583" s="21">
        <v>10</v>
      </c>
      <c r="U583" s="31">
        <v>0.3</v>
      </c>
      <c r="V583" s="23">
        <f t="shared" si="316"/>
        <v>89965.2</v>
      </c>
      <c r="W583" s="23">
        <f t="shared" si="317"/>
        <v>209918.8</v>
      </c>
      <c r="X583" s="23">
        <f t="shared" si="318"/>
        <v>217127.55</v>
      </c>
      <c r="Y583" s="21"/>
      <c r="Z583" s="21"/>
      <c r="AA583" s="23">
        <f t="shared" si="319"/>
        <v>217127.55</v>
      </c>
      <c r="AB583" s="29">
        <v>2.0000000000000001E-4</v>
      </c>
      <c r="AC583" s="28">
        <f t="shared" si="320"/>
        <v>43.425510000000003</v>
      </c>
    </row>
    <row r="584" spans="1:29" s="2" customFormat="1" ht="23.25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>
        <v>18.155000000000001</v>
      </c>
      <c r="K584" s="21">
        <v>250</v>
      </c>
      <c r="L584" s="23">
        <f t="shared" si="315"/>
        <v>4538.75</v>
      </c>
      <c r="M584" s="21">
        <v>2</v>
      </c>
      <c r="N584" s="21">
        <v>504</v>
      </c>
      <c r="O584" s="21" t="s">
        <v>246</v>
      </c>
      <c r="P584" s="21" t="s">
        <v>271</v>
      </c>
      <c r="Q584" s="21">
        <v>72.62</v>
      </c>
      <c r="R584" s="21"/>
      <c r="S584" s="21">
        <v>2600</v>
      </c>
      <c r="T584" s="21">
        <v>10</v>
      </c>
      <c r="U584" s="31">
        <v>0.3</v>
      </c>
      <c r="V584" s="23">
        <f t="shared" si="316"/>
        <v>56643.6</v>
      </c>
      <c r="W584" s="23">
        <f t="shared" si="317"/>
        <v>132168.4</v>
      </c>
      <c r="X584" s="23">
        <f t="shared" si="318"/>
        <v>136707.15</v>
      </c>
      <c r="Y584" s="21"/>
      <c r="Z584" s="21"/>
      <c r="AA584" s="23">
        <f t="shared" si="319"/>
        <v>136707.15</v>
      </c>
      <c r="AB584" s="29">
        <v>2.0000000000000001E-4</v>
      </c>
      <c r="AC584" s="28">
        <f t="shared" si="320"/>
        <v>27.341429999999999</v>
      </c>
    </row>
    <row r="585" spans="1:29" s="2" customFormat="1" ht="23.25" x14ac:dyDescent="0.2">
      <c r="A585" s="84" t="s">
        <v>303</v>
      </c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6"/>
    </row>
    <row r="586" spans="1:29" s="2" customFormat="1" ht="23.25" x14ac:dyDescent="0.2">
      <c r="A586" s="21">
        <v>2</v>
      </c>
      <c r="B586" s="21" t="s">
        <v>304</v>
      </c>
      <c r="C586" s="21">
        <v>815</v>
      </c>
      <c r="D586" s="21">
        <v>2249</v>
      </c>
      <c r="E586" s="21" t="s">
        <v>301</v>
      </c>
      <c r="F586" s="21">
        <v>2</v>
      </c>
      <c r="G586" s="21">
        <v>0</v>
      </c>
      <c r="H586" s="21">
        <v>0</v>
      </c>
      <c r="I586" s="21">
        <v>99</v>
      </c>
      <c r="J586" s="15">
        <f>(G586*400)+(H586*100)+I586</f>
        <v>99</v>
      </c>
      <c r="K586" s="21">
        <v>500</v>
      </c>
      <c r="L586" s="23">
        <f t="shared" si="315"/>
        <v>49500</v>
      </c>
      <c r="M586" s="21">
        <v>1</v>
      </c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</row>
    <row r="587" spans="1:29" s="2" customFormat="1" ht="23.25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>
        <v>16</v>
      </c>
      <c r="K587" s="21">
        <v>500</v>
      </c>
      <c r="L587" s="23">
        <f t="shared" si="315"/>
        <v>8000</v>
      </c>
      <c r="M587" s="21">
        <v>2</v>
      </c>
      <c r="N587" s="21">
        <v>100</v>
      </c>
      <c r="O587" s="21" t="s">
        <v>89</v>
      </c>
      <c r="P587" s="21" t="s">
        <v>58</v>
      </c>
      <c r="Q587" s="21">
        <v>64</v>
      </c>
      <c r="R587" s="21"/>
      <c r="S587" s="21">
        <v>6900</v>
      </c>
      <c r="T587" s="21">
        <v>90</v>
      </c>
      <c r="U587" s="31">
        <v>0.93</v>
      </c>
      <c r="V587" s="23">
        <f t="shared" ref="V587:V588" si="321">Q587*S587*U587</f>
        <v>410688</v>
      </c>
      <c r="W587" s="23">
        <f t="shared" ref="W587:W588" si="322">Q587*S587-V587</f>
        <v>30912</v>
      </c>
      <c r="X587" s="23">
        <f t="shared" ref="X587:X589" si="323">L587+W587</f>
        <v>38912</v>
      </c>
      <c r="Y587" s="21"/>
      <c r="Z587" s="21"/>
      <c r="AA587" s="23">
        <f t="shared" ref="AA587:AA589" si="324">X587-Z587</f>
        <v>38912</v>
      </c>
      <c r="AB587" s="29">
        <v>2.0000000000000001E-4</v>
      </c>
      <c r="AC587" s="28">
        <f t="shared" ref="AC587:AC589" si="325">AA587*AB587</f>
        <v>7.7824</v>
      </c>
    </row>
    <row r="588" spans="1:29" s="2" customFormat="1" ht="23.25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>
        <v>10.35</v>
      </c>
      <c r="K588" s="21">
        <v>500</v>
      </c>
      <c r="L588" s="23">
        <f t="shared" si="315"/>
        <v>5175</v>
      </c>
      <c r="M588" s="21">
        <v>2</v>
      </c>
      <c r="N588" s="21">
        <v>100</v>
      </c>
      <c r="O588" s="21" t="s">
        <v>89</v>
      </c>
      <c r="P588" s="21" t="s">
        <v>71</v>
      </c>
      <c r="Q588" s="21">
        <v>41.4</v>
      </c>
      <c r="R588" s="21"/>
      <c r="S588" s="21">
        <v>6900</v>
      </c>
      <c r="T588" s="21">
        <v>18</v>
      </c>
      <c r="U588" s="31">
        <v>0.86</v>
      </c>
      <c r="V588" s="23">
        <f t="shared" si="321"/>
        <v>245667.6</v>
      </c>
      <c r="W588" s="23">
        <f t="shared" si="322"/>
        <v>39992.399999999994</v>
      </c>
      <c r="X588" s="23">
        <f t="shared" si="323"/>
        <v>45167.399999999994</v>
      </c>
      <c r="Y588" s="21"/>
      <c r="Z588" s="21"/>
      <c r="AA588" s="23">
        <f t="shared" si="324"/>
        <v>45167.399999999994</v>
      </c>
      <c r="AB588" s="29">
        <v>3.0000000000000001E-3</v>
      </c>
      <c r="AC588" s="28">
        <f t="shared" si="325"/>
        <v>135.50219999999999</v>
      </c>
    </row>
    <row r="589" spans="1:29" s="2" customFormat="1" ht="23.25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>
        <v>72.650000000000006</v>
      </c>
      <c r="K589" s="21">
        <v>500</v>
      </c>
      <c r="L589" s="23">
        <f t="shared" si="315"/>
        <v>36325</v>
      </c>
      <c r="M589" s="21">
        <v>1</v>
      </c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3">
        <f t="shared" si="323"/>
        <v>36325</v>
      </c>
      <c r="Y589" s="21"/>
      <c r="Z589" s="21"/>
      <c r="AA589" s="23">
        <f t="shared" si="324"/>
        <v>36325</v>
      </c>
      <c r="AB589" s="21"/>
      <c r="AC589" s="28">
        <f t="shared" si="325"/>
        <v>0</v>
      </c>
    </row>
    <row r="590" spans="1:29" s="2" customFormat="1" ht="23.25" x14ac:dyDescent="0.2">
      <c r="A590" s="84" t="s">
        <v>305</v>
      </c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6"/>
    </row>
    <row r="591" spans="1:29" s="2" customFormat="1" ht="23.25" x14ac:dyDescent="0.2">
      <c r="A591" s="21">
        <v>3</v>
      </c>
      <c r="B591" s="21" t="s">
        <v>306</v>
      </c>
      <c r="C591" s="21">
        <v>602</v>
      </c>
      <c r="D591" s="21">
        <v>1202</v>
      </c>
      <c r="E591" s="21" t="s">
        <v>301</v>
      </c>
      <c r="F591" s="21">
        <v>2</v>
      </c>
      <c r="G591" s="21">
        <v>2</v>
      </c>
      <c r="H591" s="21">
        <v>3</v>
      </c>
      <c r="I591" s="21">
        <v>80</v>
      </c>
      <c r="J591" s="15">
        <f>(G591*400)+(H591*100)+I591</f>
        <v>1180</v>
      </c>
      <c r="K591" s="21">
        <v>350</v>
      </c>
      <c r="L591" s="23">
        <f t="shared" si="315"/>
        <v>413000</v>
      </c>
      <c r="M591" s="21">
        <v>1</v>
      </c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</row>
    <row r="592" spans="1:29" s="2" customFormat="1" ht="23.25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>
        <v>12.675000000000001</v>
      </c>
      <c r="K592" s="21">
        <v>350</v>
      </c>
      <c r="L592" s="23">
        <f t="shared" si="315"/>
        <v>4436.25</v>
      </c>
      <c r="M592" s="21">
        <v>2</v>
      </c>
      <c r="N592" s="21">
        <v>100</v>
      </c>
      <c r="O592" s="21" t="s">
        <v>123</v>
      </c>
      <c r="P592" s="21" t="s">
        <v>58</v>
      </c>
      <c r="Q592" s="21">
        <v>50.7</v>
      </c>
      <c r="R592" s="21"/>
      <c r="S592" s="21">
        <v>6900</v>
      </c>
      <c r="T592" s="21">
        <v>90</v>
      </c>
      <c r="U592" s="31">
        <v>0.76</v>
      </c>
      <c r="V592" s="23">
        <f t="shared" ref="V592:V595" si="326">Q592*S592*U592</f>
        <v>265870.8</v>
      </c>
      <c r="W592" s="23">
        <f t="shared" ref="W592:W595" si="327">Q592*S592-V592</f>
        <v>83959.200000000012</v>
      </c>
      <c r="X592" s="23">
        <f t="shared" ref="X592:X596" si="328">L592+W592</f>
        <v>88395.450000000012</v>
      </c>
      <c r="Y592" s="21"/>
      <c r="Z592" s="21"/>
      <c r="AA592" s="23">
        <f t="shared" ref="AA592:AA596" si="329">X592-Z592</f>
        <v>88395.450000000012</v>
      </c>
      <c r="AB592" s="29">
        <v>2.0000000000000001E-4</v>
      </c>
      <c r="AC592" s="28">
        <f t="shared" ref="AC592:AC596" si="330">AA592*AB592</f>
        <v>17.679090000000002</v>
      </c>
    </row>
    <row r="593" spans="1:29" s="2" customFormat="1" ht="23.25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>
        <v>16.737500000000001</v>
      </c>
      <c r="K593" s="21">
        <v>350</v>
      </c>
      <c r="L593" s="23">
        <f t="shared" si="315"/>
        <v>5858.125</v>
      </c>
      <c r="M593" s="21">
        <v>2</v>
      </c>
      <c r="N593" s="21">
        <v>100</v>
      </c>
      <c r="O593" s="21" t="s">
        <v>123</v>
      </c>
      <c r="P593" s="21" t="s">
        <v>88</v>
      </c>
      <c r="Q593" s="21">
        <v>66.95</v>
      </c>
      <c r="R593" s="21"/>
      <c r="S593" s="21">
        <v>6900</v>
      </c>
      <c r="T593" s="21">
        <v>20</v>
      </c>
      <c r="U593" s="31">
        <v>0.3</v>
      </c>
      <c r="V593" s="23">
        <f t="shared" si="326"/>
        <v>138586.5</v>
      </c>
      <c r="W593" s="23">
        <f t="shared" si="327"/>
        <v>323368.5</v>
      </c>
      <c r="X593" s="23">
        <f t="shared" si="328"/>
        <v>329226.625</v>
      </c>
      <c r="Y593" s="21"/>
      <c r="Z593" s="21"/>
      <c r="AA593" s="23">
        <f t="shared" si="329"/>
        <v>329226.625</v>
      </c>
      <c r="AB593" s="29">
        <v>2.0000000000000001E-4</v>
      </c>
      <c r="AC593" s="28">
        <f t="shared" si="330"/>
        <v>65.845325000000003</v>
      </c>
    </row>
    <row r="594" spans="1:29" s="2" customFormat="1" ht="23.25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>
        <v>17.34</v>
      </c>
      <c r="K594" s="21">
        <v>350</v>
      </c>
      <c r="L594" s="23">
        <f t="shared" si="315"/>
        <v>6069</v>
      </c>
      <c r="M594" s="21">
        <v>2</v>
      </c>
      <c r="N594" s="21">
        <v>100</v>
      </c>
      <c r="O594" s="21" t="s">
        <v>123</v>
      </c>
      <c r="P594" s="21" t="s">
        <v>212</v>
      </c>
      <c r="Q594" s="21">
        <v>69.36</v>
      </c>
      <c r="R594" s="21"/>
      <c r="S594" s="21">
        <v>6900</v>
      </c>
      <c r="T594" s="21">
        <v>30</v>
      </c>
      <c r="U594" s="31">
        <v>0.5</v>
      </c>
      <c r="V594" s="23">
        <f t="shared" si="326"/>
        <v>239292</v>
      </c>
      <c r="W594" s="23">
        <f t="shared" si="327"/>
        <v>239292</v>
      </c>
      <c r="X594" s="23">
        <f t="shared" si="328"/>
        <v>245361</v>
      </c>
      <c r="Y594" s="21"/>
      <c r="Z594" s="21"/>
      <c r="AA594" s="23">
        <f t="shared" si="329"/>
        <v>245361</v>
      </c>
      <c r="AB594" s="29">
        <v>3.0000000000000001E-3</v>
      </c>
      <c r="AC594" s="28">
        <f t="shared" si="330"/>
        <v>736.08299999999997</v>
      </c>
    </row>
    <row r="595" spans="1:29" s="2" customFormat="1" ht="23.25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>
        <v>2.73</v>
      </c>
      <c r="K595" s="21">
        <v>350</v>
      </c>
      <c r="L595" s="23">
        <f t="shared" si="315"/>
        <v>955.5</v>
      </c>
      <c r="M595" s="21">
        <v>2</v>
      </c>
      <c r="N595" s="21">
        <v>100</v>
      </c>
      <c r="O595" s="21" t="s">
        <v>123</v>
      </c>
      <c r="P595" s="21" t="s">
        <v>307</v>
      </c>
      <c r="Q595" s="21">
        <v>10.92</v>
      </c>
      <c r="R595" s="21"/>
      <c r="S595" s="21">
        <v>6900</v>
      </c>
      <c r="T595" s="21">
        <v>90</v>
      </c>
      <c r="U595" s="31">
        <v>0.76</v>
      </c>
      <c r="V595" s="23">
        <f t="shared" si="326"/>
        <v>57264.480000000003</v>
      </c>
      <c r="W595" s="23">
        <f t="shared" si="327"/>
        <v>18083.519999999997</v>
      </c>
      <c r="X595" s="23">
        <f t="shared" si="328"/>
        <v>19039.019999999997</v>
      </c>
      <c r="Y595" s="21"/>
      <c r="Z595" s="21"/>
      <c r="AA595" s="23">
        <f t="shared" si="329"/>
        <v>19039.019999999997</v>
      </c>
      <c r="AB595" s="29">
        <v>2.0000000000000001E-4</v>
      </c>
      <c r="AC595" s="28">
        <f t="shared" si="330"/>
        <v>3.8078039999999995</v>
      </c>
    </row>
    <row r="596" spans="1:29" s="2" customFormat="1" ht="23.25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>
        <v>1130.53</v>
      </c>
      <c r="K596" s="21">
        <v>350</v>
      </c>
      <c r="L596" s="23">
        <f t="shared" si="315"/>
        <v>395685.5</v>
      </c>
      <c r="M596" s="21">
        <v>1</v>
      </c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3">
        <f t="shared" si="328"/>
        <v>395685.5</v>
      </c>
      <c r="Y596" s="21"/>
      <c r="Z596" s="21"/>
      <c r="AA596" s="23">
        <f t="shared" si="329"/>
        <v>395685.5</v>
      </c>
      <c r="AB596" s="21"/>
      <c r="AC596" s="28">
        <f t="shared" si="330"/>
        <v>0</v>
      </c>
    </row>
    <row r="597" spans="1:29" s="2" customFormat="1" ht="23.25" x14ac:dyDescent="0.2">
      <c r="A597" s="84" t="s">
        <v>308</v>
      </c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6"/>
    </row>
    <row r="598" spans="1:29" s="2" customFormat="1" ht="23.25" x14ac:dyDescent="0.2">
      <c r="A598" s="21">
        <v>4</v>
      </c>
      <c r="B598" s="21" t="s">
        <v>309</v>
      </c>
      <c r="C598" s="21">
        <v>576</v>
      </c>
      <c r="D598" s="21">
        <v>437</v>
      </c>
      <c r="E598" s="21" t="s">
        <v>301</v>
      </c>
      <c r="F598" s="21">
        <v>2</v>
      </c>
      <c r="G598" s="21">
        <v>18</v>
      </c>
      <c r="H598" s="21">
        <v>0</v>
      </c>
      <c r="I598" s="21">
        <v>76</v>
      </c>
      <c r="J598" s="15">
        <f>(G598*400)+(H598*100)+I598</f>
        <v>7276</v>
      </c>
      <c r="K598" s="21">
        <v>250</v>
      </c>
      <c r="L598" s="23">
        <f t="shared" si="315"/>
        <v>1819000</v>
      </c>
      <c r="M598" s="21">
        <v>1</v>
      </c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</row>
    <row r="599" spans="1:29" s="2" customFormat="1" ht="23.25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>
        <v>54</v>
      </c>
      <c r="K599" s="21">
        <v>250</v>
      </c>
      <c r="L599" s="23">
        <f t="shared" si="315"/>
        <v>13500</v>
      </c>
      <c r="M599" s="21">
        <v>2</v>
      </c>
      <c r="N599" s="21">
        <v>100</v>
      </c>
      <c r="O599" s="21" t="s">
        <v>89</v>
      </c>
      <c r="P599" s="21" t="s">
        <v>58</v>
      </c>
      <c r="Q599" s="21">
        <v>216</v>
      </c>
      <c r="R599" s="21"/>
      <c r="S599" s="21">
        <v>6900</v>
      </c>
      <c r="T599" s="21">
        <v>90</v>
      </c>
      <c r="U599" s="31">
        <v>0.93</v>
      </c>
      <c r="V599" s="23">
        <f t="shared" ref="V599:V603" si="331">Q599*S599*U599</f>
        <v>1386072</v>
      </c>
      <c r="W599" s="23">
        <f t="shared" ref="W599:W603" si="332">Q599*S599-V599</f>
        <v>104328</v>
      </c>
      <c r="X599" s="23">
        <f t="shared" ref="X599:X604" si="333">L599+W599</f>
        <v>117828</v>
      </c>
      <c r="Y599" s="21"/>
      <c r="Z599" s="21"/>
      <c r="AA599" s="23">
        <f t="shared" ref="AA599:AA604" si="334">X599-Z599</f>
        <v>117828</v>
      </c>
      <c r="AB599" s="29">
        <v>2.0000000000000001E-4</v>
      </c>
      <c r="AC599" s="28">
        <f t="shared" ref="AC599:AC604" si="335">AA599*AB599</f>
        <v>23.5656</v>
      </c>
    </row>
    <row r="600" spans="1:29" s="2" customFormat="1" ht="23.25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>
        <v>40</v>
      </c>
      <c r="K600" s="21">
        <v>250</v>
      </c>
      <c r="L600" s="23">
        <f t="shared" si="315"/>
        <v>10000</v>
      </c>
      <c r="M600" s="21">
        <v>2</v>
      </c>
      <c r="N600" s="21">
        <v>100</v>
      </c>
      <c r="O600" s="21" t="s">
        <v>89</v>
      </c>
      <c r="P600" s="21" t="s">
        <v>212</v>
      </c>
      <c r="Q600" s="21">
        <v>160</v>
      </c>
      <c r="R600" s="21"/>
      <c r="S600" s="21">
        <v>2600</v>
      </c>
      <c r="T600" s="21">
        <v>9</v>
      </c>
      <c r="U600" s="31">
        <v>0.35</v>
      </c>
      <c r="V600" s="23">
        <f t="shared" si="331"/>
        <v>145600</v>
      </c>
      <c r="W600" s="23">
        <f t="shared" si="332"/>
        <v>270400</v>
      </c>
      <c r="X600" s="23">
        <f t="shared" si="333"/>
        <v>280400</v>
      </c>
      <c r="Y600" s="21"/>
      <c r="Z600" s="21"/>
      <c r="AA600" s="23">
        <f t="shared" si="334"/>
        <v>280400</v>
      </c>
      <c r="AB600" s="29">
        <v>3.0000000000000001E-3</v>
      </c>
      <c r="AC600" s="28">
        <f t="shared" si="335"/>
        <v>841.2</v>
      </c>
    </row>
    <row r="601" spans="1:29" s="2" customFormat="1" ht="23.25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>
        <v>37.799999999999997</v>
      </c>
      <c r="K601" s="21">
        <v>250</v>
      </c>
      <c r="L601" s="23">
        <f t="shared" si="315"/>
        <v>9450</v>
      </c>
      <c r="M601" s="21">
        <v>2</v>
      </c>
      <c r="N601" s="21">
        <v>100</v>
      </c>
      <c r="O601" s="21" t="s">
        <v>89</v>
      </c>
      <c r="P601" s="21" t="s">
        <v>271</v>
      </c>
      <c r="Q601" s="21">
        <v>151.19999999999999</v>
      </c>
      <c r="R601" s="21"/>
      <c r="S601" s="21">
        <v>2600</v>
      </c>
      <c r="T601" s="21">
        <v>9</v>
      </c>
      <c r="U601" s="31">
        <v>0.35</v>
      </c>
      <c r="V601" s="23">
        <f t="shared" si="331"/>
        <v>137591.99999999997</v>
      </c>
      <c r="W601" s="23">
        <f t="shared" si="332"/>
        <v>255527.99999999997</v>
      </c>
      <c r="X601" s="23">
        <f t="shared" si="333"/>
        <v>264978</v>
      </c>
      <c r="Y601" s="21"/>
      <c r="Z601" s="21"/>
      <c r="AA601" s="23">
        <f t="shared" si="334"/>
        <v>264978</v>
      </c>
      <c r="AB601" s="29">
        <v>2.0000000000000001E-4</v>
      </c>
      <c r="AC601" s="28">
        <f t="shared" si="335"/>
        <v>52.995600000000003</v>
      </c>
    </row>
    <row r="602" spans="1:29" s="2" customFormat="1" ht="23.25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>
        <v>6.375</v>
      </c>
      <c r="K602" s="21">
        <v>250</v>
      </c>
      <c r="L602" s="23">
        <f t="shared" si="315"/>
        <v>1593.75</v>
      </c>
      <c r="M602" s="21">
        <v>2</v>
      </c>
      <c r="N602" s="21">
        <v>100</v>
      </c>
      <c r="O602" s="21" t="s">
        <v>89</v>
      </c>
      <c r="P602" s="21" t="s">
        <v>310</v>
      </c>
      <c r="Q602" s="21">
        <v>25.5</v>
      </c>
      <c r="R602" s="21"/>
      <c r="S602" s="21">
        <v>6900</v>
      </c>
      <c r="T602" s="21">
        <v>90</v>
      </c>
      <c r="U602" s="31">
        <v>0.93</v>
      </c>
      <c r="V602" s="23">
        <f t="shared" si="331"/>
        <v>163633.5</v>
      </c>
      <c r="W602" s="23">
        <f t="shared" si="332"/>
        <v>12316.5</v>
      </c>
      <c r="X602" s="23">
        <f t="shared" si="333"/>
        <v>13910.25</v>
      </c>
      <c r="Y602" s="21"/>
      <c r="Z602" s="21"/>
      <c r="AA602" s="23">
        <f t="shared" si="334"/>
        <v>13910.25</v>
      </c>
      <c r="AB602" s="29">
        <v>2.0000000000000001E-4</v>
      </c>
      <c r="AC602" s="28">
        <f t="shared" si="335"/>
        <v>2.7820499999999999</v>
      </c>
    </row>
    <row r="603" spans="1:29" s="2" customFormat="1" ht="23.25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>
        <v>27</v>
      </c>
      <c r="K603" s="21">
        <v>250</v>
      </c>
      <c r="L603" s="23">
        <f t="shared" si="315"/>
        <v>6750</v>
      </c>
      <c r="M603" s="21">
        <v>2</v>
      </c>
      <c r="N603" s="21">
        <v>100</v>
      </c>
      <c r="O603" s="21" t="s">
        <v>89</v>
      </c>
      <c r="P603" s="21" t="s">
        <v>88</v>
      </c>
      <c r="Q603" s="21">
        <v>108</v>
      </c>
      <c r="R603" s="21"/>
      <c r="S603" s="21">
        <v>2600</v>
      </c>
      <c r="T603" s="21">
        <v>10</v>
      </c>
      <c r="U603" s="31">
        <v>0.4</v>
      </c>
      <c r="V603" s="23">
        <f t="shared" si="331"/>
        <v>112320</v>
      </c>
      <c r="W603" s="23">
        <f t="shared" si="332"/>
        <v>168480</v>
      </c>
      <c r="X603" s="23">
        <f t="shared" si="333"/>
        <v>175230</v>
      </c>
      <c r="Y603" s="21"/>
      <c r="Z603" s="21"/>
      <c r="AA603" s="23">
        <f t="shared" si="334"/>
        <v>175230</v>
      </c>
      <c r="AB603" s="29">
        <v>3.0000000000000001E-3</v>
      </c>
      <c r="AC603" s="28">
        <f t="shared" si="335"/>
        <v>525.69000000000005</v>
      </c>
    </row>
    <row r="604" spans="1:29" s="2" customFormat="1" ht="23.25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>
        <v>7137.83</v>
      </c>
      <c r="K604" s="21">
        <v>250</v>
      </c>
      <c r="L604" s="23">
        <f t="shared" si="315"/>
        <v>1784457.5</v>
      </c>
      <c r="M604" s="21">
        <v>1</v>
      </c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3">
        <f t="shared" si="333"/>
        <v>1784457.5</v>
      </c>
      <c r="Y604" s="21"/>
      <c r="Z604" s="21"/>
      <c r="AA604" s="23">
        <f t="shared" si="334"/>
        <v>1784457.5</v>
      </c>
      <c r="AB604" s="21"/>
      <c r="AC604" s="28">
        <f t="shared" si="335"/>
        <v>0</v>
      </c>
    </row>
    <row r="605" spans="1:29" s="2" customFormat="1" ht="23.25" x14ac:dyDescent="0.2">
      <c r="A605" s="84" t="s">
        <v>311</v>
      </c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  <c r="AA605" s="85"/>
      <c r="AB605" s="85"/>
      <c r="AC605" s="86"/>
    </row>
    <row r="606" spans="1:29" s="2" customFormat="1" ht="23.25" x14ac:dyDescent="0.2">
      <c r="A606" s="21">
        <v>5</v>
      </c>
      <c r="B606" s="21" t="s">
        <v>312</v>
      </c>
      <c r="C606" s="21">
        <v>632</v>
      </c>
      <c r="D606" s="21">
        <v>1721</v>
      </c>
      <c r="E606" s="21" t="s">
        <v>301</v>
      </c>
      <c r="F606" s="21">
        <v>2</v>
      </c>
      <c r="G606" s="21">
        <v>3</v>
      </c>
      <c r="H606" s="21">
        <v>0</v>
      </c>
      <c r="I606" s="21">
        <v>15</v>
      </c>
      <c r="J606" s="15">
        <f>(G606*400)+(H606*100)+I606</f>
        <v>1215</v>
      </c>
      <c r="K606" s="21">
        <v>250</v>
      </c>
      <c r="L606" s="23">
        <f t="shared" si="315"/>
        <v>303750</v>
      </c>
      <c r="M606" s="21">
        <v>1</v>
      </c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</row>
    <row r="607" spans="1:29" s="2" customFormat="1" ht="23.25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>
        <v>43.972499999999997</v>
      </c>
      <c r="K607" s="21">
        <v>250</v>
      </c>
      <c r="L607" s="23">
        <f t="shared" si="315"/>
        <v>10993.125</v>
      </c>
      <c r="M607" s="21">
        <v>2</v>
      </c>
      <c r="N607" s="21">
        <v>100</v>
      </c>
      <c r="O607" s="21" t="s">
        <v>246</v>
      </c>
      <c r="P607" s="21" t="s">
        <v>58</v>
      </c>
      <c r="Q607" s="21">
        <v>175.89</v>
      </c>
      <c r="R607" s="21"/>
      <c r="S607" s="21">
        <v>6900</v>
      </c>
      <c r="T607" s="21">
        <v>90</v>
      </c>
      <c r="U607" s="31">
        <v>0.85</v>
      </c>
      <c r="V607" s="23">
        <f t="shared" ref="V607:V609" si="336">Q607*S607*U607</f>
        <v>1031594.85</v>
      </c>
      <c r="W607" s="23">
        <f t="shared" ref="W607:W609" si="337">Q607*S607-V607</f>
        <v>182046.15000000002</v>
      </c>
      <c r="X607" s="23">
        <f t="shared" ref="X607:X610" si="338">L607+W607</f>
        <v>193039.27500000002</v>
      </c>
      <c r="Y607" s="21"/>
      <c r="Z607" s="21"/>
      <c r="AA607" s="23">
        <f t="shared" ref="AA607:AA610" si="339">X607-Z607</f>
        <v>193039.27500000002</v>
      </c>
      <c r="AB607" s="29">
        <v>2.0000000000000001E-4</v>
      </c>
      <c r="AC607" s="28">
        <f t="shared" ref="AC607:AC610" si="340">AA607*AB607</f>
        <v>38.607855000000008</v>
      </c>
    </row>
    <row r="608" spans="1:29" s="2" customFormat="1" ht="23.25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>
        <v>13.75</v>
      </c>
      <c r="K608" s="21">
        <v>250</v>
      </c>
      <c r="L608" s="23">
        <f t="shared" si="315"/>
        <v>3437.5</v>
      </c>
      <c r="M608" s="21">
        <v>2</v>
      </c>
      <c r="N608" s="21">
        <v>100</v>
      </c>
      <c r="O608" s="21" t="s">
        <v>246</v>
      </c>
      <c r="P608" s="21" t="s">
        <v>313</v>
      </c>
      <c r="Q608" s="21">
        <v>55</v>
      </c>
      <c r="R608" s="21"/>
      <c r="S608" s="21">
        <v>6900</v>
      </c>
      <c r="T608" s="21">
        <v>20</v>
      </c>
      <c r="U608" s="31">
        <v>0.85</v>
      </c>
      <c r="V608" s="23">
        <f t="shared" si="336"/>
        <v>322575</v>
      </c>
      <c r="W608" s="23">
        <f t="shared" si="337"/>
        <v>56925</v>
      </c>
      <c r="X608" s="23">
        <f t="shared" si="338"/>
        <v>60362.5</v>
      </c>
      <c r="Y608" s="21"/>
      <c r="Z608" s="21"/>
      <c r="AA608" s="23">
        <f t="shared" si="339"/>
        <v>60362.5</v>
      </c>
      <c r="AB608" s="29">
        <v>3.0000000000000001E-3</v>
      </c>
      <c r="AC608" s="28">
        <f t="shared" si="340"/>
        <v>181.08750000000001</v>
      </c>
    </row>
    <row r="609" spans="1:29" s="2" customFormat="1" ht="23.25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>
        <v>34.072499999999998</v>
      </c>
      <c r="K609" s="21">
        <v>250</v>
      </c>
      <c r="L609" s="23">
        <f t="shared" si="315"/>
        <v>8518.125</v>
      </c>
      <c r="M609" s="21">
        <v>2</v>
      </c>
      <c r="N609" s="21">
        <v>504</v>
      </c>
      <c r="O609" s="21" t="s">
        <v>246</v>
      </c>
      <c r="P609" s="21" t="s">
        <v>134</v>
      </c>
      <c r="Q609" s="21">
        <v>136.29</v>
      </c>
      <c r="R609" s="21"/>
      <c r="S609" s="21">
        <v>2600</v>
      </c>
      <c r="T609" s="21">
        <v>10</v>
      </c>
      <c r="U609" s="31">
        <v>0.3</v>
      </c>
      <c r="V609" s="23">
        <f t="shared" si="336"/>
        <v>106306.2</v>
      </c>
      <c r="W609" s="23">
        <f t="shared" si="337"/>
        <v>248047.8</v>
      </c>
      <c r="X609" s="23">
        <f t="shared" si="338"/>
        <v>256565.92499999999</v>
      </c>
      <c r="Y609" s="21"/>
      <c r="Z609" s="21"/>
      <c r="AA609" s="23">
        <f t="shared" si="339"/>
        <v>256565.92499999999</v>
      </c>
      <c r="AB609" s="29">
        <v>2.0000000000000001E-4</v>
      </c>
      <c r="AC609" s="28">
        <f t="shared" si="340"/>
        <v>51.313184999999997</v>
      </c>
    </row>
    <row r="610" spans="1:29" s="2" customFormat="1" ht="23.25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>
        <v>1123.21</v>
      </c>
      <c r="K610" s="21">
        <v>250</v>
      </c>
      <c r="L610" s="23">
        <f t="shared" si="315"/>
        <v>280802.5</v>
      </c>
      <c r="M610" s="21">
        <v>1</v>
      </c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3">
        <f t="shared" si="338"/>
        <v>280802.5</v>
      </c>
      <c r="Y610" s="21"/>
      <c r="Z610" s="21"/>
      <c r="AA610" s="23">
        <f t="shared" si="339"/>
        <v>280802.5</v>
      </c>
      <c r="AB610" s="21"/>
      <c r="AC610" s="28">
        <f t="shared" si="340"/>
        <v>0</v>
      </c>
    </row>
    <row r="611" spans="1:29" s="2" customFormat="1" ht="23.25" x14ac:dyDescent="0.2">
      <c r="A611" s="84" t="s">
        <v>314</v>
      </c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  <c r="AA611" s="85"/>
      <c r="AB611" s="85"/>
      <c r="AC611" s="86"/>
    </row>
    <row r="612" spans="1:29" s="2" customFormat="1" ht="23.25" x14ac:dyDescent="0.2">
      <c r="A612" s="21">
        <v>6</v>
      </c>
      <c r="B612" s="21" t="s">
        <v>315</v>
      </c>
      <c r="C612" s="21">
        <v>790</v>
      </c>
      <c r="D612" s="21">
        <v>1946</v>
      </c>
      <c r="E612" s="21" t="s">
        <v>301</v>
      </c>
      <c r="F612" s="21">
        <v>2</v>
      </c>
      <c r="G612" s="21">
        <v>1</v>
      </c>
      <c r="H612" s="21">
        <v>0</v>
      </c>
      <c r="I612" s="21">
        <v>0</v>
      </c>
      <c r="J612" s="15">
        <f>(G612*400)+(H612*100)+I612</f>
        <v>400</v>
      </c>
      <c r="K612" s="21">
        <v>1000</v>
      </c>
      <c r="L612" s="23">
        <f t="shared" si="315"/>
        <v>400000</v>
      </c>
      <c r="M612" s="21">
        <v>1</v>
      </c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</row>
    <row r="613" spans="1:29" s="2" customFormat="1" ht="23.25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>
        <v>47.04</v>
      </c>
      <c r="K613" s="21">
        <v>1000</v>
      </c>
      <c r="L613" s="23">
        <f t="shared" si="315"/>
        <v>47040</v>
      </c>
      <c r="M613" s="21">
        <v>2</v>
      </c>
      <c r="N613" s="21">
        <v>100</v>
      </c>
      <c r="O613" s="21" t="s">
        <v>246</v>
      </c>
      <c r="P613" s="21" t="s">
        <v>58</v>
      </c>
      <c r="Q613" s="21">
        <v>188.16</v>
      </c>
      <c r="R613" s="21"/>
      <c r="S613" s="21">
        <v>6900</v>
      </c>
      <c r="T613" s="21">
        <v>90</v>
      </c>
      <c r="U613" s="31">
        <v>0.85</v>
      </c>
      <c r="V613" s="23">
        <f t="shared" ref="V613:V614" si="341">Q613*S613*U613</f>
        <v>1103558.3999999999</v>
      </c>
      <c r="W613" s="23">
        <f t="shared" ref="W613:W614" si="342">Q613*S613-V613</f>
        <v>194745.60000000009</v>
      </c>
      <c r="X613" s="23">
        <f t="shared" ref="X613:X615" si="343">L613+W613</f>
        <v>241785.60000000009</v>
      </c>
      <c r="Y613" s="21"/>
      <c r="Z613" s="21"/>
      <c r="AA613" s="23">
        <f t="shared" ref="AA613:AA615" si="344">X613-Z613</f>
        <v>241785.60000000009</v>
      </c>
      <c r="AB613" s="29">
        <v>2.0000000000000001E-4</v>
      </c>
      <c r="AC613" s="28">
        <f t="shared" ref="AC613:AC615" si="345">AA613*AB613</f>
        <v>48.357120000000023</v>
      </c>
    </row>
    <row r="614" spans="1:29" s="2" customFormat="1" ht="23.25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>
        <v>34.375</v>
      </c>
      <c r="K614" s="21">
        <v>1000</v>
      </c>
      <c r="L614" s="23">
        <f t="shared" si="315"/>
        <v>34375</v>
      </c>
      <c r="M614" s="21">
        <v>2</v>
      </c>
      <c r="N614" s="21">
        <v>100</v>
      </c>
      <c r="O614" s="21" t="s">
        <v>246</v>
      </c>
      <c r="P614" s="21" t="s">
        <v>93</v>
      </c>
      <c r="Q614" s="21">
        <v>137.5</v>
      </c>
      <c r="R614" s="21"/>
      <c r="S614" s="21">
        <v>6900</v>
      </c>
      <c r="T614" s="21">
        <v>82</v>
      </c>
      <c r="U614" s="31">
        <v>0.85</v>
      </c>
      <c r="V614" s="23">
        <f t="shared" si="341"/>
        <v>806437.5</v>
      </c>
      <c r="W614" s="23">
        <f t="shared" si="342"/>
        <v>142312.5</v>
      </c>
      <c r="X614" s="23">
        <f t="shared" si="343"/>
        <v>176687.5</v>
      </c>
      <c r="Y614" s="21"/>
      <c r="Z614" s="21"/>
      <c r="AA614" s="23">
        <f t="shared" si="344"/>
        <v>176687.5</v>
      </c>
      <c r="AB614" s="29">
        <v>3.0000000000000001E-3</v>
      </c>
      <c r="AC614" s="28">
        <f t="shared" si="345"/>
        <v>530.0625</v>
      </c>
    </row>
    <row r="615" spans="1:29" s="2" customFormat="1" ht="23.25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>
        <v>318.58999999999997</v>
      </c>
      <c r="K615" s="21">
        <v>1000</v>
      </c>
      <c r="L615" s="23">
        <f t="shared" si="315"/>
        <v>318590</v>
      </c>
      <c r="M615" s="21">
        <v>1</v>
      </c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3">
        <f t="shared" si="343"/>
        <v>318590</v>
      </c>
      <c r="Y615" s="21"/>
      <c r="Z615" s="21"/>
      <c r="AA615" s="23">
        <f t="shared" si="344"/>
        <v>318590</v>
      </c>
      <c r="AB615" s="21"/>
      <c r="AC615" s="28">
        <f t="shared" si="345"/>
        <v>0</v>
      </c>
    </row>
    <row r="616" spans="1:29" s="74" customFormat="1" ht="23.25" x14ac:dyDescent="0.2">
      <c r="A616" s="94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6"/>
    </row>
    <row r="617" spans="1:29" s="2" customFormat="1" ht="23.25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</row>
    <row r="618" spans="1:29" s="2" customFormat="1" ht="23.25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</row>
    <row r="619" spans="1:29" s="2" customFormat="1" ht="23.25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</row>
    <row r="620" spans="1:29" s="2" customFormat="1" ht="23.25" x14ac:dyDescent="0.2">
      <c r="A620" s="84" t="s">
        <v>317</v>
      </c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85"/>
      <c r="AB620" s="85"/>
      <c r="AC620" s="86"/>
    </row>
    <row r="621" spans="1:29" s="2" customFormat="1" ht="23.25" x14ac:dyDescent="0.2">
      <c r="A621" s="21">
        <v>7</v>
      </c>
      <c r="B621" s="21" t="s">
        <v>318</v>
      </c>
      <c r="C621" s="21">
        <v>815</v>
      </c>
      <c r="D621" s="21">
        <v>1575</v>
      </c>
      <c r="E621" s="21" t="s">
        <v>301</v>
      </c>
      <c r="F621" s="21">
        <v>2</v>
      </c>
      <c r="G621" s="21">
        <v>7</v>
      </c>
      <c r="H621" s="21">
        <v>2</v>
      </c>
      <c r="I621" s="21">
        <v>88</v>
      </c>
      <c r="J621" s="15">
        <f>(G621*400)+(H621*100)+I621</f>
        <v>3088</v>
      </c>
      <c r="K621" s="21">
        <v>250</v>
      </c>
      <c r="L621" s="23">
        <f t="shared" ref="L621:L633" si="346">J621*K621</f>
        <v>772000</v>
      </c>
      <c r="M621" s="21">
        <v>1</v>
      </c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</row>
    <row r="622" spans="1:29" s="2" customFormat="1" ht="23.25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>
        <v>24.96</v>
      </c>
      <c r="K622" s="21">
        <v>250</v>
      </c>
      <c r="L622" s="23">
        <f t="shared" si="346"/>
        <v>6240</v>
      </c>
      <c r="M622" s="21">
        <v>2</v>
      </c>
      <c r="N622" s="21">
        <v>100</v>
      </c>
      <c r="O622" s="21" t="s">
        <v>123</v>
      </c>
      <c r="P622" s="21" t="s">
        <v>58</v>
      </c>
      <c r="Q622" s="21">
        <v>99.84</v>
      </c>
      <c r="R622" s="21"/>
      <c r="S622" s="21">
        <v>6900</v>
      </c>
      <c r="T622" s="21">
        <v>50</v>
      </c>
      <c r="U622" s="31">
        <v>0.76</v>
      </c>
      <c r="V622" s="23">
        <f t="shared" ref="V622:V625" si="347">Q622*S622*U622</f>
        <v>523560.96000000002</v>
      </c>
      <c r="W622" s="23">
        <f t="shared" ref="W622:W625" si="348">Q622*S622-V622</f>
        <v>165335.03999999998</v>
      </c>
      <c r="X622" s="23">
        <f t="shared" ref="X622:X626" si="349">L622+W622</f>
        <v>171575.03999999998</v>
      </c>
      <c r="Y622" s="21"/>
      <c r="Z622" s="21"/>
      <c r="AA622" s="23">
        <f t="shared" ref="AA622:AA626" si="350">X622-Z622</f>
        <v>171575.03999999998</v>
      </c>
      <c r="AB622" s="29">
        <v>2.0000000000000001E-4</v>
      </c>
      <c r="AC622" s="28">
        <f t="shared" ref="AC622:AC625" si="351">AA622*AB622</f>
        <v>34.315007999999999</v>
      </c>
    </row>
    <row r="623" spans="1:29" s="2" customFormat="1" ht="23.25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>
        <v>23.76</v>
      </c>
      <c r="K623" s="21">
        <v>250</v>
      </c>
      <c r="L623" s="23">
        <f t="shared" si="346"/>
        <v>5940</v>
      </c>
      <c r="M623" s="21">
        <v>2</v>
      </c>
      <c r="N623" s="21">
        <v>504</v>
      </c>
      <c r="O623" s="21" t="s">
        <v>123</v>
      </c>
      <c r="P623" s="21" t="s">
        <v>271</v>
      </c>
      <c r="Q623" s="21">
        <v>95.04</v>
      </c>
      <c r="R623" s="21"/>
      <c r="S623" s="21">
        <v>2600</v>
      </c>
      <c r="T623" s="21">
        <v>10</v>
      </c>
      <c r="U623" s="31">
        <v>0.1</v>
      </c>
      <c r="V623" s="23">
        <f t="shared" si="347"/>
        <v>24710.400000000005</v>
      </c>
      <c r="W623" s="23">
        <f t="shared" si="348"/>
        <v>222393.60000000003</v>
      </c>
      <c r="X623" s="23">
        <f t="shared" si="349"/>
        <v>228333.60000000003</v>
      </c>
      <c r="Y623" s="21"/>
      <c r="Z623" s="21"/>
      <c r="AA623" s="23">
        <f t="shared" si="350"/>
        <v>228333.60000000003</v>
      </c>
      <c r="AB623" s="29">
        <v>2.0000000000000001E-4</v>
      </c>
      <c r="AC623" s="28">
        <f t="shared" si="351"/>
        <v>45.666720000000012</v>
      </c>
    </row>
    <row r="624" spans="1:29" s="2" customFormat="1" ht="23.25" x14ac:dyDescent="0.2">
      <c r="A624" s="21"/>
      <c r="B624" s="21"/>
      <c r="C624" s="21"/>
      <c r="D624" s="21"/>
      <c r="E624" s="21"/>
      <c r="F624" s="21"/>
      <c r="G624" s="21"/>
      <c r="H624" s="21"/>
      <c r="I624" s="21"/>
      <c r="J624" s="21">
        <v>50.6</v>
      </c>
      <c r="K624" s="21">
        <v>250</v>
      </c>
      <c r="L624" s="23">
        <f t="shared" si="346"/>
        <v>12650</v>
      </c>
      <c r="M624" s="21">
        <v>2</v>
      </c>
      <c r="N624" s="21">
        <v>100</v>
      </c>
      <c r="O624" s="21" t="s">
        <v>123</v>
      </c>
      <c r="P624" s="21" t="s">
        <v>93</v>
      </c>
      <c r="Q624" s="21">
        <v>202.4</v>
      </c>
      <c r="R624" s="21"/>
      <c r="S624" s="21">
        <v>6900</v>
      </c>
      <c r="T624" s="21">
        <v>20</v>
      </c>
      <c r="U624" s="31">
        <v>0.3</v>
      </c>
      <c r="V624" s="23">
        <f t="shared" si="347"/>
        <v>418968</v>
      </c>
      <c r="W624" s="23">
        <f t="shared" si="348"/>
        <v>977592</v>
      </c>
      <c r="X624" s="23">
        <f t="shared" si="349"/>
        <v>990242</v>
      </c>
      <c r="Y624" s="21"/>
      <c r="Z624" s="21"/>
      <c r="AA624" s="23">
        <f t="shared" si="350"/>
        <v>990242</v>
      </c>
      <c r="AB624" s="29">
        <v>3.0000000000000001E-3</v>
      </c>
      <c r="AC624" s="28">
        <f t="shared" si="351"/>
        <v>2970.7260000000001</v>
      </c>
    </row>
    <row r="625" spans="1:29" s="2" customFormat="1" ht="23.25" x14ac:dyDescent="0.2">
      <c r="A625" s="21"/>
      <c r="B625" s="21"/>
      <c r="C625" s="21"/>
      <c r="D625" s="21"/>
      <c r="E625" s="21"/>
      <c r="F625" s="21"/>
      <c r="G625" s="21"/>
      <c r="H625" s="21"/>
      <c r="I625" s="21"/>
      <c r="J625" s="21">
        <v>7.56</v>
      </c>
      <c r="K625" s="21">
        <v>250</v>
      </c>
      <c r="L625" s="23">
        <f t="shared" si="346"/>
        <v>1890</v>
      </c>
      <c r="M625" s="21">
        <v>2</v>
      </c>
      <c r="N625" s="21">
        <v>504</v>
      </c>
      <c r="O625" s="21" t="s">
        <v>123</v>
      </c>
      <c r="P625" s="21" t="s">
        <v>319</v>
      </c>
      <c r="Q625" s="21">
        <v>30.24</v>
      </c>
      <c r="R625" s="21"/>
      <c r="S625" s="21">
        <v>2600</v>
      </c>
      <c r="T625" s="21">
        <v>10</v>
      </c>
      <c r="U625" s="31">
        <v>0.1</v>
      </c>
      <c r="V625" s="23">
        <f t="shared" si="347"/>
        <v>7862.4000000000005</v>
      </c>
      <c r="W625" s="23">
        <f t="shared" si="348"/>
        <v>70761.600000000006</v>
      </c>
      <c r="X625" s="23">
        <f t="shared" si="349"/>
        <v>72651.600000000006</v>
      </c>
      <c r="Y625" s="21"/>
      <c r="Z625" s="21"/>
      <c r="AA625" s="23">
        <f t="shared" si="350"/>
        <v>72651.600000000006</v>
      </c>
      <c r="AB625" s="29">
        <v>1E-4</v>
      </c>
      <c r="AC625" s="28">
        <f t="shared" si="351"/>
        <v>7.2651600000000007</v>
      </c>
    </row>
    <row r="626" spans="1:29" s="2" customFormat="1" ht="23.25" x14ac:dyDescent="0.2">
      <c r="A626" s="21"/>
      <c r="B626" s="21"/>
      <c r="C626" s="21"/>
      <c r="D626" s="21"/>
      <c r="E626" s="21"/>
      <c r="F626" s="21"/>
      <c r="G626" s="21"/>
      <c r="H626" s="21"/>
      <c r="I626" s="21"/>
      <c r="J626" s="21">
        <v>2981.12</v>
      </c>
      <c r="K626" s="21">
        <v>250</v>
      </c>
      <c r="L626" s="23">
        <f t="shared" si="346"/>
        <v>745280</v>
      </c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3">
        <f t="shared" si="349"/>
        <v>745280</v>
      </c>
      <c r="Y626" s="21"/>
      <c r="Z626" s="21"/>
      <c r="AA626" s="23">
        <f t="shared" si="350"/>
        <v>745280</v>
      </c>
      <c r="AB626" s="21"/>
      <c r="AC626" s="21"/>
    </row>
    <row r="627" spans="1:29" s="2" customFormat="1" ht="23.25" x14ac:dyDescent="0.2">
      <c r="A627" s="84" t="s">
        <v>320</v>
      </c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  <c r="AA627" s="85"/>
      <c r="AB627" s="85"/>
      <c r="AC627" s="86"/>
    </row>
    <row r="628" spans="1:29" s="2" customFormat="1" ht="23.25" x14ac:dyDescent="0.2">
      <c r="A628" s="21">
        <v>8</v>
      </c>
      <c r="B628" s="21" t="s">
        <v>321</v>
      </c>
      <c r="C628" s="21">
        <v>809</v>
      </c>
      <c r="D628" s="21">
        <v>1200</v>
      </c>
      <c r="E628" s="21" t="s">
        <v>301</v>
      </c>
      <c r="F628" s="21">
        <v>2</v>
      </c>
      <c r="G628" s="21">
        <v>2</v>
      </c>
      <c r="H628" s="21">
        <v>1</v>
      </c>
      <c r="I628" s="21">
        <v>28</v>
      </c>
      <c r="J628" s="15">
        <f>(G628*400)+(H628*100)+I628</f>
        <v>928</v>
      </c>
      <c r="K628" s="21">
        <v>500</v>
      </c>
      <c r="L628" s="23">
        <f t="shared" si="346"/>
        <v>464000</v>
      </c>
      <c r="M628" s="21">
        <v>1</v>
      </c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</row>
    <row r="629" spans="1:29" s="2" customFormat="1" ht="23.25" x14ac:dyDescent="0.2">
      <c r="A629" s="21"/>
      <c r="B629" s="21"/>
      <c r="C629" s="21"/>
      <c r="D629" s="21"/>
      <c r="E629" s="21"/>
      <c r="F629" s="21"/>
      <c r="G629" s="21"/>
      <c r="H629" s="21"/>
      <c r="I629" s="21"/>
      <c r="J629" s="21">
        <v>42.702500000000001</v>
      </c>
      <c r="K629" s="21">
        <v>500</v>
      </c>
      <c r="L629" s="23">
        <f t="shared" si="346"/>
        <v>21351.25</v>
      </c>
      <c r="M629" s="21">
        <v>2</v>
      </c>
      <c r="N629" s="21">
        <v>100</v>
      </c>
      <c r="O629" s="21" t="s">
        <v>246</v>
      </c>
      <c r="P629" s="21" t="s">
        <v>58</v>
      </c>
      <c r="Q629" s="21">
        <v>170.81</v>
      </c>
      <c r="R629" s="21"/>
      <c r="S629" s="21">
        <v>6900</v>
      </c>
      <c r="T629" s="21">
        <v>90</v>
      </c>
      <c r="U629" s="31">
        <v>0.85</v>
      </c>
      <c r="V629" s="23">
        <f t="shared" ref="V629:V632" si="352">Q629*S629*U629</f>
        <v>1001800.65</v>
      </c>
      <c r="W629" s="23">
        <f t="shared" ref="W629:W632" si="353">Q629*S629-V629</f>
        <v>176788.34999999998</v>
      </c>
      <c r="X629" s="23">
        <f t="shared" ref="X629:X633" si="354">L629+W629</f>
        <v>198139.59999999998</v>
      </c>
      <c r="Y629" s="21"/>
      <c r="Z629" s="21"/>
      <c r="AA629" s="23">
        <f t="shared" ref="AA629:AA633" si="355">X629-Z629</f>
        <v>198139.59999999998</v>
      </c>
      <c r="AB629" s="29">
        <v>2.0000000000000001E-4</v>
      </c>
      <c r="AC629" s="28">
        <f t="shared" ref="AC629:AC633" si="356">AA629*AB629</f>
        <v>39.627919999999996</v>
      </c>
    </row>
    <row r="630" spans="1:29" s="2" customFormat="1" ht="23.25" x14ac:dyDescent="0.2">
      <c r="A630" s="21"/>
      <c r="B630" s="21"/>
      <c r="C630" s="21"/>
      <c r="D630" s="21"/>
      <c r="E630" s="21"/>
      <c r="F630" s="21"/>
      <c r="G630" s="21"/>
      <c r="H630" s="21"/>
      <c r="I630" s="21"/>
      <c r="J630" s="21">
        <v>10.845000000000001</v>
      </c>
      <c r="K630" s="21">
        <v>500</v>
      </c>
      <c r="L630" s="23">
        <f t="shared" si="346"/>
        <v>5422.5</v>
      </c>
      <c r="M630" s="21">
        <v>2</v>
      </c>
      <c r="N630" s="21">
        <v>100</v>
      </c>
      <c r="O630" s="21" t="s">
        <v>246</v>
      </c>
      <c r="P630" s="21" t="s">
        <v>93</v>
      </c>
      <c r="Q630" s="21">
        <v>43.38</v>
      </c>
      <c r="R630" s="21"/>
      <c r="S630" s="21">
        <v>6900</v>
      </c>
      <c r="T630" s="21">
        <v>18</v>
      </c>
      <c r="U630" s="31">
        <v>0.65</v>
      </c>
      <c r="V630" s="23">
        <f t="shared" si="352"/>
        <v>194559.30000000002</v>
      </c>
      <c r="W630" s="23">
        <f t="shared" si="353"/>
        <v>104762.69999999998</v>
      </c>
      <c r="X630" s="23">
        <f t="shared" si="354"/>
        <v>110185.19999999998</v>
      </c>
      <c r="Y630" s="21"/>
      <c r="Z630" s="21"/>
      <c r="AA630" s="23">
        <f t="shared" si="355"/>
        <v>110185.19999999998</v>
      </c>
      <c r="AB630" s="29">
        <v>3.0000000000000001E-3</v>
      </c>
      <c r="AC630" s="28">
        <f t="shared" si="356"/>
        <v>330.55559999999997</v>
      </c>
    </row>
    <row r="631" spans="1:29" s="2" customFormat="1" ht="23.25" x14ac:dyDescent="0.2">
      <c r="A631" s="21"/>
      <c r="B631" s="21"/>
      <c r="C631" s="21"/>
      <c r="D631" s="21"/>
      <c r="E631" s="21"/>
      <c r="F631" s="21"/>
      <c r="G631" s="21"/>
      <c r="H631" s="21"/>
      <c r="I631" s="21"/>
      <c r="J631" s="21">
        <v>37.42</v>
      </c>
      <c r="K631" s="21">
        <v>500</v>
      </c>
      <c r="L631" s="23">
        <f t="shared" si="346"/>
        <v>18710</v>
      </c>
      <c r="M631" s="21">
        <v>2</v>
      </c>
      <c r="N631" s="21">
        <v>100</v>
      </c>
      <c r="O631" s="21" t="s">
        <v>123</v>
      </c>
      <c r="P631" s="21" t="s">
        <v>58</v>
      </c>
      <c r="Q631" s="21">
        <v>149.68</v>
      </c>
      <c r="R631" s="21"/>
      <c r="S631" s="21">
        <v>6900</v>
      </c>
      <c r="T631" s="21">
        <v>50</v>
      </c>
      <c r="U631" s="31">
        <v>0.76</v>
      </c>
      <c r="V631" s="23">
        <f t="shared" si="352"/>
        <v>784921.92</v>
      </c>
      <c r="W631" s="23">
        <f t="shared" si="353"/>
        <v>247870.07999999996</v>
      </c>
      <c r="X631" s="23">
        <f t="shared" si="354"/>
        <v>266580.07999999996</v>
      </c>
      <c r="Y631" s="21"/>
      <c r="Z631" s="21"/>
      <c r="AA631" s="23">
        <f t="shared" si="355"/>
        <v>266580.07999999996</v>
      </c>
      <c r="AB631" s="29">
        <v>2.0000000000000001E-4</v>
      </c>
      <c r="AC631" s="28">
        <f t="shared" si="356"/>
        <v>53.316015999999998</v>
      </c>
    </row>
    <row r="632" spans="1:29" s="2" customFormat="1" ht="23.25" x14ac:dyDescent="0.2">
      <c r="A632" s="21"/>
      <c r="B632" s="21"/>
      <c r="C632" s="21"/>
      <c r="D632" s="21"/>
      <c r="E632" s="21"/>
      <c r="F632" s="21"/>
      <c r="G632" s="21"/>
      <c r="H632" s="21"/>
      <c r="I632" s="21"/>
      <c r="J632" s="21">
        <v>11.904999999999999</v>
      </c>
      <c r="K632" s="21">
        <v>500</v>
      </c>
      <c r="L632" s="23">
        <f t="shared" si="346"/>
        <v>5952.5</v>
      </c>
      <c r="M632" s="21">
        <v>2</v>
      </c>
      <c r="N632" s="21">
        <v>504</v>
      </c>
      <c r="O632" s="21" t="s">
        <v>123</v>
      </c>
      <c r="P632" s="21" t="s">
        <v>271</v>
      </c>
      <c r="Q632" s="21">
        <v>47.62</v>
      </c>
      <c r="R632" s="21"/>
      <c r="S632" s="21">
        <v>2600</v>
      </c>
      <c r="T632" s="21">
        <v>10</v>
      </c>
      <c r="U632" s="31">
        <v>0.1</v>
      </c>
      <c r="V632" s="23">
        <f t="shared" si="352"/>
        <v>12381.2</v>
      </c>
      <c r="W632" s="23">
        <f t="shared" si="353"/>
        <v>111430.8</v>
      </c>
      <c r="X632" s="23">
        <f t="shared" si="354"/>
        <v>117383.3</v>
      </c>
      <c r="Y632" s="21"/>
      <c r="Z632" s="21"/>
      <c r="AA632" s="23">
        <f t="shared" si="355"/>
        <v>117383.3</v>
      </c>
      <c r="AB632" s="29">
        <v>2.0000000000000001E-4</v>
      </c>
      <c r="AC632" s="28">
        <f t="shared" si="356"/>
        <v>23.476660000000003</v>
      </c>
    </row>
    <row r="633" spans="1:29" s="2" customFormat="1" ht="23.25" x14ac:dyDescent="0.2">
      <c r="A633" s="21"/>
      <c r="B633" s="21"/>
      <c r="C633" s="21"/>
      <c r="D633" s="21"/>
      <c r="E633" s="21"/>
      <c r="F633" s="21"/>
      <c r="G633" s="21"/>
      <c r="H633" s="21"/>
      <c r="I633" s="21"/>
      <c r="J633" s="21">
        <v>825.13</v>
      </c>
      <c r="K633" s="21">
        <v>500</v>
      </c>
      <c r="L633" s="23">
        <f t="shared" si="346"/>
        <v>412565</v>
      </c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3">
        <f t="shared" si="354"/>
        <v>412565</v>
      </c>
      <c r="Y633" s="21"/>
      <c r="Z633" s="21"/>
      <c r="AA633" s="23">
        <f t="shared" si="355"/>
        <v>412565</v>
      </c>
      <c r="AB633" s="21"/>
      <c r="AC633" s="28">
        <f t="shared" si="356"/>
        <v>0</v>
      </c>
    </row>
    <row r="634" spans="1:29" s="2" customFormat="1" ht="23.25" x14ac:dyDescent="0.2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</row>
    <row r="635" spans="1:29" s="2" customFormat="1" ht="23.25" x14ac:dyDescent="0.2">
      <c r="A635" s="84" t="s">
        <v>316</v>
      </c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6"/>
    </row>
    <row r="636" spans="1:29" s="2" customFormat="1" ht="23.25" x14ac:dyDescent="0.2">
      <c r="A636" s="21">
        <v>9</v>
      </c>
      <c r="B636" s="21" t="s">
        <v>322</v>
      </c>
      <c r="C636" s="21">
        <v>579</v>
      </c>
      <c r="D636" s="21">
        <v>1058</v>
      </c>
      <c r="E636" s="21" t="s">
        <v>301</v>
      </c>
      <c r="F636" s="21">
        <v>2</v>
      </c>
      <c r="G636" s="21">
        <v>0</v>
      </c>
      <c r="H636" s="21">
        <v>3</v>
      </c>
      <c r="I636" s="21">
        <v>52</v>
      </c>
      <c r="J636" s="15">
        <f>(G636*400)+(H636*100)+I636</f>
        <v>352</v>
      </c>
      <c r="K636" s="21">
        <v>500</v>
      </c>
      <c r="L636" s="23">
        <f t="shared" ref="L636:L639" si="357">J636*K636</f>
        <v>176000</v>
      </c>
      <c r="M636" s="21">
        <v>1</v>
      </c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</row>
    <row r="637" spans="1:29" s="2" customFormat="1" ht="23.25" x14ac:dyDescent="0.2">
      <c r="A637" s="21"/>
      <c r="B637" s="21"/>
      <c r="C637" s="21"/>
      <c r="D637" s="21"/>
      <c r="E637" s="21"/>
      <c r="F637" s="21"/>
      <c r="G637" s="21"/>
      <c r="H637" s="21"/>
      <c r="I637" s="21"/>
      <c r="J637" s="21">
        <v>24</v>
      </c>
      <c r="K637" s="21">
        <v>500</v>
      </c>
      <c r="L637" s="23">
        <f t="shared" si="357"/>
        <v>12000</v>
      </c>
      <c r="M637" s="21">
        <v>2</v>
      </c>
      <c r="N637" s="21">
        <v>100</v>
      </c>
      <c r="O637" s="21" t="s">
        <v>246</v>
      </c>
      <c r="P637" s="21" t="s">
        <v>58</v>
      </c>
      <c r="Q637" s="21">
        <v>96</v>
      </c>
      <c r="R637" s="21"/>
      <c r="S637" s="21">
        <v>6900</v>
      </c>
      <c r="T637" s="21">
        <v>90</v>
      </c>
      <c r="U637" s="31">
        <v>0.85</v>
      </c>
      <c r="V637" s="23">
        <f t="shared" ref="V637:V638" si="358">Q637*S637*U637</f>
        <v>563040</v>
      </c>
      <c r="W637" s="23">
        <f t="shared" ref="W637:W638" si="359">Q637*S637-V637</f>
        <v>99360</v>
      </c>
      <c r="X637" s="23">
        <f t="shared" ref="X637:X639" si="360">L637+W637</f>
        <v>111360</v>
      </c>
      <c r="Y637" s="21"/>
      <c r="Z637" s="21"/>
      <c r="AA637" s="23">
        <f t="shared" ref="AA637:AA639" si="361">X637-Z637</f>
        <v>111360</v>
      </c>
      <c r="AB637" s="29">
        <v>2.0000000000000001E-4</v>
      </c>
      <c r="AC637" s="28">
        <f t="shared" ref="AC637:AC639" si="362">AA637*AB637</f>
        <v>22.272000000000002</v>
      </c>
    </row>
    <row r="638" spans="1:29" s="2" customFormat="1" ht="23.25" x14ac:dyDescent="0.2">
      <c r="A638" s="21"/>
      <c r="B638" s="21"/>
      <c r="C638" s="21"/>
      <c r="D638" s="21"/>
      <c r="E638" s="21"/>
      <c r="F638" s="21"/>
      <c r="G638" s="21"/>
      <c r="H638" s="21"/>
      <c r="I638" s="21"/>
      <c r="J638" s="21">
        <v>24</v>
      </c>
      <c r="K638" s="21">
        <v>500</v>
      </c>
      <c r="L638" s="23">
        <f t="shared" si="357"/>
        <v>12000</v>
      </c>
      <c r="M638" s="21">
        <v>2</v>
      </c>
      <c r="N638" s="21">
        <v>504</v>
      </c>
      <c r="O638" s="21" t="s">
        <v>246</v>
      </c>
      <c r="P638" s="21" t="s">
        <v>93</v>
      </c>
      <c r="Q638" s="21">
        <v>96</v>
      </c>
      <c r="R638" s="21"/>
      <c r="S638" s="21">
        <v>2600</v>
      </c>
      <c r="T638" s="21">
        <v>22</v>
      </c>
      <c r="U638" s="31">
        <v>0.34</v>
      </c>
      <c r="V638" s="23">
        <f t="shared" si="358"/>
        <v>84864</v>
      </c>
      <c r="W638" s="23">
        <f t="shared" si="359"/>
        <v>164736</v>
      </c>
      <c r="X638" s="23">
        <f t="shared" si="360"/>
        <v>176736</v>
      </c>
      <c r="Y638" s="21"/>
      <c r="Z638" s="21"/>
      <c r="AA638" s="23">
        <f t="shared" si="361"/>
        <v>176736</v>
      </c>
      <c r="AB638" s="29">
        <v>3.0000000000000001E-3</v>
      </c>
      <c r="AC638" s="28">
        <f t="shared" si="362"/>
        <v>530.20799999999997</v>
      </c>
    </row>
    <row r="639" spans="1:29" s="2" customFormat="1" ht="23.25" x14ac:dyDescent="0.2">
      <c r="A639" s="21"/>
      <c r="B639" s="21"/>
      <c r="C639" s="21"/>
      <c r="D639" s="21"/>
      <c r="E639" s="21"/>
      <c r="F639" s="21"/>
      <c r="G639" s="21"/>
      <c r="H639" s="21"/>
      <c r="I639" s="21"/>
      <c r="J639" s="21">
        <v>304</v>
      </c>
      <c r="K639" s="21">
        <v>500</v>
      </c>
      <c r="L639" s="23">
        <f t="shared" si="357"/>
        <v>152000</v>
      </c>
      <c r="M639" s="21">
        <v>1</v>
      </c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3">
        <f t="shared" si="360"/>
        <v>152000</v>
      </c>
      <c r="Y639" s="21"/>
      <c r="Z639" s="21"/>
      <c r="AA639" s="23">
        <f t="shared" si="361"/>
        <v>152000</v>
      </c>
      <c r="AB639" s="21"/>
      <c r="AC639" s="28">
        <f t="shared" si="362"/>
        <v>0</v>
      </c>
    </row>
    <row r="640" spans="1:29" s="2" customFormat="1" ht="23.25" x14ac:dyDescent="0.2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</row>
    <row r="641" spans="1:29" s="2" customFormat="1" ht="23.25" x14ac:dyDescent="0.2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</row>
    <row r="642" spans="1:29" s="2" customFormat="1" ht="23.25" x14ac:dyDescent="0.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</row>
    <row r="643" spans="1:29" s="2" customFormat="1" ht="23.25" x14ac:dyDescent="0.2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</row>
    <row r="644" spans="1:29" s="2" customFormat="1" ht="23.25" x14ac:dyDescent="0.2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</row>
    <row r="645" spans="1:29" s="2" customFormat="1" ht="23.25" x14ac:dyDescent="0.2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</row>
    <row r="646" spans="1:29" s="2" customFormat="1" ht="23.25" x14ac:dyDescent="0.2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</row>
    <row r="647" spans="1:29" s="2" customFormat="1" ht="23.25" x14ac:dyDescent="0.2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</row>
    <row r="648" spans="1:29" s="2" customFormat="1" ht="23.25" x14ac:dyDescent="0.2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</row>
    <row r="649" spans="1:29" s="2" customFormat="1" ht="23.25" x14ac:dyDescent="0.2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</row>
    <row r="650" spans="1:29" s="2" customFormat="1" ht="23.25" x14ac:dyDescent="0.2">
      <c r="A650" s="84" t="s">
        <v>323</v>
      </c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6"/>
    </row>
    <row r="651" spans="1:29" s="2" customFormat="1" ht="23.25" x14ac:dyDescent="0.2">
      <c r="A651" s="21">
        <v>1</v>
      </c>
      <c r="B651" s="21" t="s">
        <v>324</v>
      </c>
      <c r="C651" s="21">
        <v>846</v>
      </c>
      <c r="D651" s="21">
        <v>188</v>
      </c>
      <c r="E651" s="21" t="s">
        <v>325</v>
      </c>
      <c r="F651" s="21">
        <v>2</v>
      </c>
      <c r="G651" s="21">
        <v>11</v>
      </c>
      <c r="H651" s="21">
        <v>0</v>
      </c>
      <c r="I651" s="21">
        <v>91</v>
      </c>
      <c r="J651" s="15">
        <f>(G651*400)+(H651*100)+I651</f>
        <v>4491</v>
      </c>
      <c r="K651" s="21">
        <v>250</v>
      </c>
      <c r="L651" s="23">
        <f t="shared" ref="L651:L663" si="363">J651*K651</f>
        <v>1122750</v>
      </c>
      <c r="M651" s="21">
        <v>1</v>
      </c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</row>
    <row r="652" spans="1:29" s="2" customFormat="1" ht="23.25" x14ac:dyDescent="0.2">
      <c r="A652" s="21"/>
      <c r="B652" s="21"/>
      <c r="C652" s="21"/>
      <c r="D652" s="21"/>
      <c r="E652" s="21"/>
      <c r="F652" s="21"/>
      <c r="G652" s="21"/>
      <c r="H652" s="21"/>
      <c r="I652" s="21"/>
      <c r="J652" s="21">
        <v>75</v>
      </c>
      <c r="K652" s="21">
        <v>250</v>
      </c>
      <c r="L652" s="23">
        <f t="shared" si="363"/>
        <v>18750</v>
      </c>
      <c r="M652" s="21">
        <v>2</v>
      </c>
      <c r="N652" s="21" t="s">
        <v>57</v>
      </c>
      <c r="O652" s="21">
        <v>100</v>
      </c>
      <c r="P652" s="21" t="s">
        <v>58</v>
      </c>
      <c r="Q652" s="21">
        <v>300</v>
      </c>
      <c r="R652" s="21"/>
      <c r="S652" s="21">
        <v>6900</v>
      </c>
      <c r="T652" s="21">
        <v>10</v>
      </c>
      <c r="U652" s="31">
        <v>0.3</v>
      </c>
      <c r="V652" s="23">
        <f t="shared" ref="V652:V653" si="364">Q652*S652*U652</f>
        <v>621000</v>
      </c>
      <c r="W652" s="23">
        <f t="shared" ref="W652:W653" si="365">Q652*S652-V652</f>
        <v>1449000</v>
      </c>
      <c r="X652" s="23">
        <f t="shared" ref="X652:X654" si="366">L652+W652</f>
        <v>1467750</v>
      </c>
      <c r="Y652" s="21"/>
      <c r="Z652" s="21"/>
      <c r="AA652" s="23">
        <f t="shared" ref="AA652:AA654" si="367">X652-Z652</f>
        <v>1467750</v>
      </c>
      <c r="AB652" s="29">
        <v>2.0000000000000001E-4</v>
      </c>
      <c r="AC652" s="28">
        <f t="shared" ref="AC652:AC653" si="368">AA652*AB652</f>
        <v>293.55</v>
      </c>
    </row>
    <row r="653" spans="1:29" s="2" customFormat="1" ht="23.25" x14ac:dyDescent="0.2">
      <c r="A653" s="21"/>
      <c r="B653" s="21"/>
      <c r="C653" s="21"/>
      <c r="D653" s="21"/>
      <c r="E653" s="21"/>
      <c r="F653" s="21"/>
      <c r="G653" s="21"/>
      <c r="H653" s="21"/>
      <c r="I653" s="21"/>
      <c r="J653" s="21">
        <v>16.5</v>
      </c>
      <c r="K653" s="21">
        <v>250</v>
      </c>
      <c r="L653" s="23">
        <f t="shared" si="363"/>
        <v>4125</v>
      </c>
      <c r="M653" s="21">
        <v>2</v>
      </c>
      <c r="N653" s="21" t="s">
        <v>89</v>
      </c>
      <c r="O653" s="21">
        <v>100</v>
      </c>
      <c r="P653" s="21" t="s">
        <v>71</v>
      </c>
      <c r="Q653" s="21">
        <v>66</v>
      </c>
      <c r="R653" s="21"/>
      <c r="S653" s="21">
        <v>6900</v>
      </c>
      <c r="T653" s="21">
        <v>2</v>
      </c>
      <c r="U653" s="68">
        <v>0.06</v>
      </c>
      <c r="V653" s="23">
        <f t="shared" si="364"/>
        <v>27324</v>
      </c>
      <c r="W653" s="23">
        <f t="shared" si="365"/>
        <v>428076</v>
      </c>
      <c r="X653" s="23">
        <f t="shared" si="366"/>
        <v>432201</v>
      </c>
      <c r="Y653" s="21"/>
      <c r="Z653" s="21"/>
      <c r="AA653" s="23">
        <f t="shared" si="367"/>
        <v>432201</v>
      </c>
      <c r="AB653" s="29">
        <v>3.0000000000000001E-3</v>
      </c>
      <c r="AC653" s="28">
        <f t="shared" si="368"/>
        <v>1296.6030000000001</v>
      </c>
    </row>
    <row r="654" spans="1:29" s="2" customFormat="1" ht="23.25" x14ac:dyDescent="0.2">
      <c r="A654" s="21"/>
      <c r="B654" s="21"/>
      <c r="C654" s="21"/>
      <c r="D654" s="21"/>
      <c r="E654" s="21"/>
      <c r="F654" s="21"/>
      <c r="G654" s="21"/>
      <c r="H654" s="21"/>
      <c r="I654" s="21"/>
      <c r="J654" s="21">
        <v>4399.5</v>
      </c>
      <c r="K654" s="21">
        <v>250</v>
      </c>
      <c r="L654" s="23">
        <f t="shared" si="363"/>
        <v>1099875</v>
      </c>
      <c r="M654" s="21">
        <v>1</v>
      </c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3">
        <f t="shared" si="366"/>
        <v>1099875</v>
      </c>
      <c r="Y654" s="21"/>
      <c r="Z654" s="21"/>
      <c r="AA654" s="23">
        <f t="shared" si="367"/>
        <v>1099875</v>
      </c>
      <c r="AB654" s="21"/>
      <c r="AC654" s="21"/>
    </row>
    <row r="655" spans="1:29" s="2" customFormat="1" ht="23.25" x14ac:dyDescent="0.2">
      <c r="A655" s="84" t="s">
        <v>327</v>
      </c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85"/>
      <c r="AB655" s="85"/>
      <c r="AC655" s="86"/>
    </row>
    <row r="656" spans="1:29" s="2" customFormat="1" ht="23.25" x14ac:dyDescent="0.2">
      <c r="A656" s="21">
        <v>2</v>
      </c>
      <c r="B656" s="21" t="s">
        <v>326</v>
      </c>
      <c r="C656" s="21">
        <v>780</v>
      </c>
      <c r="D656" s="21">
        <v>793</v>
      </c>
      <c r="E656" s="21" t="s">
        <v>325</v>
      </c>
      <c r="F656" s="21">
        <v>2</v>
      </c>
      <c r="G656" s="21">
        <v>2</v>
      </c>
      <c r="H656" s="21">
        <v>0</v>
      </c>
      <c r="I656" s="21">
        <v>32</v>
      </c>
      <c r="J656" s="15">
        <f>(G656*400)+(H656*100)+I656</f>
        <v>832</v>
      </c>
      <c r="K656" s="21">
        <v>500</v>
      </c>
      <c r="L656" s="23">
        <f t="shared" si="363"/>
        <v>416000</v>
      </c>
      <c r="M656" s="21">
        <v>1</v>
      </c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</row>
    <row r="657" spans="1:29" s="2" customFormat="1" ht="23.25" x14ac:dyDescent="0.2">
      <c r="A657" s="21"/>
      <c r="B657" s="21"/>
      <c r="C657" s="21"/>
      <c r="D657" s="21"/>
      <c r="E657" s="21"/>
      <c r="F657" s="21"/>
      <c r="G657" s="21"/>
      <c r="H657" s="21"/>
      <c r="I657" s="21"/>
      <c r="J657" s="21">
        <v>76.5</v>
      </c>
      <c r="K657" s="21">
        <v>500</v>
      </c>
      <c r="L657" s="23">
        <f t="shared" si="363"/>
        <v>38250</v>
      </c>
      <c r="M657" s="21">
        <v>2</v>
      </c>
      <c r="N657" s="21" t="s">
        <v>57</v>
      </c>
      <c r="O657" s="21">
        <v>100</v>
      </c>
      <c r="P657" s="21" t="s">
        <v>58</v>
      </c>
      <c r="Q657" s="21">
        <v>306</v>
      </c>
      <c r="R657" s="21"/>
      <c r="S657" s="21">
        <v>6900</v>
      </c>
      <c r="T657" s="21">
        <v>80</v>
      </c>
      <c r="U657" s="31">
        <v>0.85</v>
      </c>
      <c r="V657" s="23">
        <f t="shared" ref="V657:V658" si="369">Q657*S657*U657</f>
        <v>1794690</v>
      </c>
      <c r="W657" s="23">
        <f t="shared" ref="W657:W658" si="370">Q657*S657-V657</f>
        <v>316710</v>
      </c>
      <c r="X657" s="23">
        <f t="shared" ref="X657:X659" si="371">L657+W657</f>
        <v>354960</v>
      </c>
      <c r="Y657" s="21"/>
      <c r="Z657" s="21"/>
      <c r="AA657" s="23">
        <f t="shared" ref="AA657:AA659" si="372">X657-Z657</f>
        <v>354960</v>
      </c>
      <c r="AB657" s="29">
        <v>2.0000000000000001E-4</v>
      </c>
      <c r="AC657" s="28">
        <f t="shared" ref="AC657:AC659" si="373">AA657*AB657</f>
        <v>70.992000000000004</v>
      </c>
    </row>
    <row r="658" spans="1:29" s="2" customFormat="1" ht="23.25" x14ac:dyDescent="0.2">
      <c r="A658" s="90" t="s">
        <v>328</v>
      </c>
      <c r="B658" s="91"/>
      <c r="C658" s="91"/>
      <c r="D658" s="91"/>
      <c r="E658" s="91"/>
      <c r="F658" s="91"/>
      <c r="G658" s="91"/>
      <c r="H658" s="91"/>
      <c r="I658" s="92"/>
      <c r="J658" s="21">
        <v>131.75</v>
      </c>
      <c r="K658" s="21">
        <v>500</v>
      </c>
      <c r="L658" s="23">
        <f t="shared" si="363"/>
        <v>65875</v>
      </c>
      <c r="M658" s="21">
        <v>2</v>
      </c>
      <c r="N658" s="21" t="s">
        <v>89</v>
      </c>
      <c r="O658" s="21">
        <v>504</v>
      </c>
      <c r="P658" s="21" t="s">
        <v>329</v>
      </c>
      <c r="Q658" s="21">
        <v>527</v>
      </c>
      <c r="R658" s="21"/>
      <c r="S658" s="21">
        <v>2600</v>
      </c>
      <c r="T658" s="21">
        <v>20</v>
      </c>
      <c r="U658" s="31">
        <v>0.93</v>
      </c>
      <c r="V658" s="23">
        <f t="shared" si="369"/>
        <v>1274286</v>
      </c>
      <c r="W658" s="23">
        <f t="shared" si="370"/>
        <v>95914</v>
      </c>
      <c r="X658" s="23">
        <f t="shared" si="371"/>
        <v>161789</v>
      </c>
      <c r="Y658" s="21"/>
      <c r="Z658" s="21"/>
      <c r="AA658" s="23">
        <f t="shared" si="372"/>
        <v>161789</v>
      </c>
      <c r="AB658" s="29">
        <v>3.0000000000000001E-3</v>
      </c>
      <c r="AC658" s="28">
        <f t="shared" si="373"/>
        <v>485.36700000000002</v>
      </c>
    </row>
    <row r="659" spans="1:29" s="2" customFormat="1" ht="23.25" x14ac:dyDescent="0.2">
      <c r="A659" s="21"/>
      <c r="B659" s="21"/>
      <c r="C659" s="21"/>
      <c r="D659" s="21"/>
      <c r="E659" s="21"/>
      <c r="F659" s="21"/>
      <c r="G659" s="21"/>
      <c r="H659" s="21"/>
      <c r="I659" s="21"/>
      <c r="J659" s="21">
        <v>624</v>
      </c>
      <c r="K659" s="21">
        <v>500</v>
      </c>
      <c r="L659" s="23">
        <f t="shared" si="363"/>
        <v>312000</v>
      </c>
      <c r="M659" s="21">
        <v>1</v>
      </c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3">
        <f t="shared" si="371"/>
        <v>312000</v>
      </c>
      <c r="Y659" s="21"/>
      <c r="Z659" s="21"/>
      <c r="AA659" s="23">
        <f t="shared" si="372"/>
        <v>312000</v>
      </c>
      <c r="AB659" s="21"/>
      <c r="AC659" s="28">
        <f t="shared" si="373"/>
        <v>0</v>
      </c>
    </row>
    <row r="660" spans="1:29" s="2" customFormat="1" ht="23.25" x14ac:dyDescent="0.2">
      <c r="A660" s="84" t="s">
        <v>331</v>
      </c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  <c r="AA660" s="85"/>
      <c r="AB660" s="85"/>
      <c r="AC660" s="86"/>
    </row>
    <row r="661" spans="1:29" s="2" customFormat="1" ht="23.25" x14ac:dyDescent="0.2">
      <c r="A661" s="21">
        <v>3</v>
      </c>
      <c r="B661" s="21" t="s">
        <v>330</v>
      </c>
      <c r="C661" s="21">
        <v>868</v>
      </c>
      <c r="D661" s="21">
        <v>1247</v>
      </c>
      <c r="E661" s="21" t="s">
        <v>325</v>
      </c>
      <c r="F661" s="21">
        <v>2</v>
      </c>
      <c r="G661" s="21">
        <v>3</v>
      </c>
      <c r="H661" s="21">
        <v>3</v>
      </c>
      <c r="I661" s="21">
        <v>42</v>
      </c>
      <c r="J661" s="15">
        <f>(G661*400)+(H661*100)+I661</f>
        <v>1542</v>
      </c>
      <c r="K661" s="21">
        <v>200</v>
      </c>
      <c r="L661" s="23">
        <f t="shared" si="363"/>
        <v>308400</v>
      </c>
      <c r="M661" s="21">
        <v>1</v>
      </c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</row>
    <row r="662" spans="1:29" s="2" customFormat="1" ht="23.25" x14ac:dyDescent="0.2">
      <c r="A662" s="21"/>
      <c r="B662" s="21"/>
      <c r="C662" s="21"/>
      <c r="D662" s="21"/>
      <c r="E662" s="21"/>
      <c r="F662" s="21"/>
      <c r="G662" s="21"/>
      <c r="H662" s="21"/>
      <c r="I662" s="21"/>
      <c r="J662" s="21">
        <v>11.25</v>
      </c>
      <c r="K662" s="21">
        <v>200</v>
      </c>
      <c r="L662" s="23">
        <f t="shared" si="363"/>
        <v>2250</v>
      </c>
      <c r="M662" s="21">
        <v>2</v>
      </c>
      <c r="N662" s="21" t="s">
        <v>57</v>
      </c>
      <c r="O662" s="21">
        <v>100</v>
      </c>
      <c r="P662" s="21" t="s">
        <v>93</v>
      </c>
      <c r="Q662" s="21">
        <v>45</v>
      </c>
      <c r="R662" s="21"/>
      <c r="S662" s="21">
        <v>6900</v>
      </c>
      <c r="T662" s="21">
        <v>15</v>
      </c>
      <c r="U662" s="31">
        <v>0.5</v>
      </c>
      <c r="V662" s="23">
        <f t="shared" ref="V662" si="374">Q662*S662*U662</f>
        <v>155250</v>
      </c>
      <c r="W662" s="23">
        <f t="shared" ref="W662" si="375">Q662*S662-V662</f>
        <v>155250</v>
      </c>
      <c r="X662" s="23">
        <f t="shared" ref="X662:X663" si="376">L662+W662</f>
        <v>157500</v>
      </c>
      <c r="Y662" s="21"/>
      <c r="Z662" s="21"/>
      <c r="AA662" s="23">
        <f t="shared" ref="AA662:AA663" si="377">X662-Z662</f>
        <v>157500</v>
      </c>
      <c r="AB662" s="29">
        <v>3.0000000000000001E-3</v>
      </c>
      <c r="AC662" s="28">
        <f t="shared" ref="AC662:AC663" si="378">AA662*AB662</f>
        <v>472.5</v>
      </c>
    </row>
    <row r="663" spans="1:29" s="2" customFormat="1" ht="23.25" x14ac:dyDescent="0.2">
      <c r="A663" s="21"/>
      <c r="B663" s="21"/>
      <c r="C663" s="21"/>
      <c r="D663" s="21"/>
      <c r="E663" s="21"/>
      <c r="F663" s="21"/>
      <c r="G663" s="21"/>
      <c r="H663" s="21"/>
      <c r="I663" s="21"/>
      <c r="J663" s="21">
        <v>1531</v>
      </c>
      <c r="K663" s="21">
        <v>200</v>
      </c>
      <c r="L663" s="23">
        <f t="shared" si="363"/>
        <v>306200</v>
      </c>
      <c r="M663" s="21">
        <v>1</v>
      </c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3">
        <f t="shared" si="376"/>
        <v>306200</v>
      </c>
      <c r="Y663" s="21"/>
      <c r="Z663" s="21"/>
      <c r="AA663" s="23">
        <f t="shared" si="377"/>
        <v>306200</v>
      </c>
      <c r="AB663" s="21"/>
      <c r="AC663" s="28">
        <f t="shared" si="378"/>
        <v>0</v>
      </c>
    </row>
    <row r="664" spans="1:29" s="2" customFormat="1" ht="23.25" x14ac:dyDescent="0.2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</row>
    <row r="665" spans="1:29" s="2" customFormat="1" ht="23.25" x14ac:dyDescent="0.2">
      <c r="A665" s="84" t="s">
        <v>332</v>
      </c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  <c r="AA665" s="85"/>
      <c r="AB665" s="85"/>
      <c r="AC665" s="86"/>
    </row>
    <row r="666" spans="1:29" s="2" customFormat="1" ht="23.25" x14ac:dyDescent="0.2">
      <c r="A666" s="21">
        <v>4</v>
      </c>
      <c r="B666" s="21" t="s">
        <v>333</v>
      </c>
      <c r="C666" s="21">
        <v>535</v>
      </c>
      <c r="D666" s="21">
        <v>1647</v>
      </c>
      <c r="E666" s="21" t="s">
        <v>325</v>
      </c>
      <c r="F666" s="21">
        <v>2</v>
      </c>
      <c r="G666" s="21">
        <v>5</v>
      </c>
      <c r="H666" s="21">
        <v>3</v>
      </c>
      <c r="I666" s="21">
        <v>98</v>
      </c>
      <c r="J666" s="15">
        <f>(G666*400)+(H666*100)+I666</f>
        <v>2398</v>
      </c>
      <c r="K666" s="21">
        <v>750</v>
      </c>
      <c r="L666" s="23">
        <f t="shared" ref="L666:L679" si="379">J666*K666</f>
        <v>1798500</v>
      </c>
      <c r="M666" s="21">
        <v>1</v>
      </c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</row>
    <row r="667" spans="1:29" s="2" customFormat="1" ht="23.25" x14ac:dyDescent="0.2">
      <c r="A667" s="21"/>
      <c r="B667" s="21"/>
      <c r="C667" s="21"/>
      <c r="D667" s="21"/>
      <c r="E667" s="21"/>
      <c r="F667" s="21"/>
      <c r="G667" s="21"/>
      <c r="H667" s="21"/>
      <c r="I667" s="21"/>
      <c r="J667" s="21">
        <v>42.94</v>
      </c>
      <c r="K667" s="21">
        <v>750</v>
      </c>
      <c r="L667" s="23">
        <f t="shared" si="379"/>
        <v>32205</v>
      </c>
      <c r="M667" s="21">
        <v>2</v>
      </c>
      <c r="N667" s="21" t="s">
        <v>57</v>
      </c>
      <c r="O667" s="21">
        <v>100</v>
      </c>
      <c r="P667" s="21" t="s">
        <v>58</v>
      </c>
      <c r="Q667" s="21">
        <v>171.76</v>
      </c>
      <c r="R667" s="21"/>
      <c r="S667" s="21">
        <v>6900</v>
      </c>
      <c r="T667" s="21">
        <v>90</v>
      </c>
      <c r="U667" s="31">
        <v>0.85</v>
      </c>
      <c r="V667" s="23">
        <f t="shared" ref="V667:V673" si="380">Q667*S667*U667</f>
        <v>1007372.4</v>
      </c>
      <c r="W667" s="23">
        <f t="shared" ref="W667:W673" si="381">Q667*S667-V667</f>
        <v>177771.59999999998</v>
      </c>
      <c r="X667" s="23">
        <f t="shared" ref="X667:X674" si="382">L667+W667</f>
        <v>209976.59999999998</v>
      </c>
      <c r="Y667" s="21"/>
      <c r="Z667" s="21"/>
      <c r="AA667" s="23">
        <f t="shared" ref="AA667:AA674" si="383">X667-Z667</f>
        <v>209976.59999999998</v>
      </c>
      <c r="AB667" s="69">
        <v>2.0000000000000001E-4</v>
      </c>
      <c r="AC667" s="28">
        <f t="shared" ref="AC667:AC673" si="384">AA667*AB667</f>
        <v>41.99532</v>
      </c>
    </row>
    <row r="668" spans="1:29" s="2" customFormat="1" ht="23.25" x14ac:dyDescent="0.2">
      <c r="A668" s="21"/>
      <c r="B668" s="21"/>
      <c r="C668" s="21"/>
      <c r="D668" s="21"/>
      <c r="E668" s="21"/>
      <c r="F668" s="21"/>
      <c r="G668" s="21"/>
      <c r="H668" s="21"/>
      <c r="I668" s="21"/>
      <c r="J668" s="21">
        <v>90.694999999999993</v>
      </c>
      <c r="K668" s="21">
        <v>750</v>
      </c>
      <c r="L668" s="23">
        <f t="shared" si="379"/>
        <v>68021.25</v>
      </c>
      <c r="M668" s="21">
        <v>1</v>
      </c>
      <c r="N668" s="21" t="s">
        <v>89</v>
      </c>
      <c r="O668" s="21">
        <v>504</v>
      </c>
      <c r="P668" s="21" t="s">
        <v>268</v>
      </c>
      <c r="Q668" s="21">
        <v>362.78</v>
      </c>
      <c r="R668" s="21"/>
      <c r="S668" s="21">
        <v>2600</v>
      </c>
      <c r="T668" s="21">
        <v>9</v>
      </c>
      <c r="U668" s="31">
        <v>0.35</v>
      </c>
      <c r="V668" s="23">
        <f t="shared" si="380"/>
        <v>330129.79999999993</v>
      </c>
      <c r="W668" s="23">
        <f t="shared" si="381"/>
        <v>613098.19999999995</v>
      </c>
      <c r="X668" s="23">
        <f t="shared" si="382"/>
        <v>681119.45</v>
      </c>
      <c r="Y668" s="21"/>
      <c r="Z668" s="21"/>
      <c r="AA668" s="23">
        <f t="shared" si="383"/>
        <v>681119.45</v>
      </c>
      <c r="AB668" s="29">
        <v>1E-4</v>
      </c>
      <c r="AC668" s="28">
        <f t="shared" si="384"/>
        <v>68.111944999999992</v>
      </c>
    </row>
    <row r="669" spans="1:29" s="2" customFormat="1" ht="23.25" x14ac:dyDescent="0.2">
      <c r="A669" s="90" t="s">
        <v>334</v>
      </c>
      <c r="B669" s="91"/>
      <c r="C669" s="91"/>
      <c r="D669" s="91"/>
      <c r="E669" s="91"/>
      <c r="F669" s="91"/>
      <c r="G669" s="91"/>
      <c r="H669" s="91"/>
      <c r="I669" s="92"/>
      <c r="J669" s="21">
        <v>64</v>
      </c>
      <c r="K669" s="21">
        <v>750</v>
      </c>
      <c r="L669" s="23">
        <f t="shared" si="379"/>
        <v>48000</v>
      </c>
      <c r="M669" s="21">
        <v>2</v>
      </c>
      <c r="N669" s="21" t="s">
        <v>57</v>
      </c>
      <c r="O669" s="21">
        <v>100</v>
      </c>
      <c r="P669" s="21" t="s">
        <v>58</v>
      </c>
      <c r="Q669" s="21">
        <v>256</v>
      </c>
      <c r="R669" s="21"/>
      <c r="S669" s="21">
        <v>6900</v>
      </c>
      <c r="T669" s="21">
        <v>10</v>
      </c>
      <c r="U669" s="31">
        <v>0.3</v>
      </c>
      <c r="V669" s="23">
        <f t="shared" si="380"/>
        <v>529920</v>
      </c>
      <c r="W669" s="23">
        <f t="shared" si="381"/>
        <v>1236480</v>
      </c>
      <c r="X669" s="23">
        <f t="shared" si="382"/>
        <v>1284480</v>
      </c>
      <c r="Y669" s="21"/>
      <c r="Z669" s="21"/>
      <c r="AA669" s="23">
        <f t="shared" si="383"/>
        <v>1284480</v>
      </c>
      <c r="AB669" s="29">
        <v>2.0000000000000001E-4</v>
      </c>
      <c r="AC669" s="28">
        <f t="shared" si="384"/>
        <v>256.89600000000002</v>
      </c>
    </row>
    <row r="670" spans="1:29" s="2" customFormat="1" ht="23.25" x14ac:dyDescent="0.2">
      <c r="A670" s="21"/>
      <c r="B670" s="21"/>
      <c r="C670" s="21"/>
      <c r="D670" s="21"/>
      <c r="E670" s="21"/>
      <c r="F670" s="21"/>
      <c r="G670" s="21"/>
      <c r="H670" s="21"/>
      <c r="I670" s="21"/>
      <c r="J670" s="21">
        <v>29.76</v>
      </c>
      <c r="K670" s="21">
        <v>750</v>
      </c>
      <c r="L670" s="23">
        <f t="shared" si="379"/>
        <v>22320</v>
      </c>
      <c r="M670" s="21">
        <v>2</v>
      </c>
      <c r="N670" s="21" t="s">
        <v>123</v>
      </c>
      <c r="O670" s="21">
        <v>504</v>
      </c>
      <c r="P670" s="21" t="s">
        <v>93</v>
      </c>
      <c r="Q670" s="21">
        <v>119.04</v>
      </c>
      <c r="R670" s="21"/>
      <c r="S670" s="21">
        <v>2600</v>
      </c>
      <c r="T670" s="21">
        <v>1</v>
      </c>
      <c r="U670" s="31">
        <v>0.01</v>
      </c>
      <c r="V670" s="23">
        <f t="shared" si="380"/>
        <v>3095.04</v>
      </c>
      <c r="W670" s="23">
        <f t="shared" si="381"/>
        <v>306408.96000000002</v>
      </c>
      <c r="X670" s="23">
        <f t="shared" si="382"/>
        <v>328728.96000000002</v>
      </c>
      <c r="Y670" s="21"/>
      <c r="Z670" s="21"/>
      <c r="AA670" s="23">
        <f t="shared" si="383"/>
        <v>328728.96000000002</v>
      </c>
      <c r="AB670" s="29">
        <v>3.0000000000000001E-3</v>
      </c>
      <c r="AC670" s="28">
        <f t="shared" si="384"/>
        <v>986.18688000000009</v>
      </c>
    </row>
    <row r="671" spans="1:29" s="2" customFormat="1" ht="23.25" x14ac:dyDescent="0.2">
      <c r="A671" s="90"/>
      <c r="B671" s="91"/>
      <c r="C671" s="91"/>
      <c r="D671" s="91"/>
      <c r="E671" s="91"/>
      <c r="F671" s="91"/>
      <c r="G671" s="91"/>
      <c r="H671" s="91"/>
      <c r="I671" s="92"/>
      <c r="J671" s="21">
        <v>28.05</v>
      </c>
      <c r="K671" s="21">
        <v>750</v>
      </c>
      <c r="L671" s="23">
        <f t="shared" si="379"/>
        <v>21037.5</v>
      </c>
      <c r="M671" s="21">
        <v>1</v>
      </c>
      <c r="N671" s="21" t="s">
        <v>89</v>
      </c>
      <c r="O671" s="21">
        <v>504</v>
      </c>
      <c r="P671" s="21" t="s">
        <v>268</v>
      </c>
      <c r="Q671" s="21">
        <v>112.2</v>
      </c>
      <c r="R671" s="21"/>
      <c r="S671" s="21">
        <v>2600</v>
      </c>
      <c r="T671" s="21">
        <v>6</v>
      </c>
      <c r="U671" s="31">
        <v>0.2</v>
      </c>
      <c r="V671" s="23">
        <f t="shared" si="380"/>
        <v>58344</v>
      </c>
      <c r="W671" s="23">
        <f t="shared" si="381"/>
        <v>233376</v>
      </c>
      <c r="X671" s="23">
        <f t="shared" si="382"/>
        <v>254413.5</v>
      </c>
      <c r="Y671" s="21"/>
      <c r="Z671" s="21"/>
      <c r="AA671" s="23">
        <f t="shared" si="383"/>
        <v>254413.5</v>
      </c>
      <c r="AB671" s="29">
        <v>1E-4</v>
      </c>
      <c r="AC671" s="28">
        <f t="shared" si="384"/>
        <v>25.44135</v>
      </c>
    </row>
    <row r="672" spans="1:29" s="2" customFormat="1" ht="23.25" x14ac:dyDescent="0.2">
      <c r="A672" s="90" t="s">
        <v>335</v>
      </c>
      <c r="B672" s="91"/>
      <c r="C672" s="91"/>
      <c r="D672" s="91"/>
      <c r="E672" s="91"/>
      <c r="F672" s="91"/>
      <c r="G672" s="91"/>
      <c r="H672" s="91"/>
      <c r="I672" s="92"/>
      <c r="J672" s="21">
        <v>67.900000000000006</v>
      </c>
      <c r="K672" s="21">
        <v>750</v>
      </c>
      <c r="L672" s="23">
        <f t="shared" si="379"/>
        <v>50925.000000000007</v>
      </c>
      <c r="M672" s="21">
        <v>2</v>
      </c>
      <c r="N672" s="21" t="s">
        <v>57</v>
      </c>
      <c r="O672" s="21">
        <v>100</v>
      </c>
      <c r="P672" s="21" t="s">
        <v>58</v>
      </c>
      <c r="Q672" s="21">
        <v>271.60000000000002</v>
      </c>
      <c r="R672" s="21"/>
      <c r="S672" s="21">
        <v>6900</v>
      </c>
      <c r="T672" s="21">
        <v>20</v>
      </c>
      <c r="U672" s="31">
        <v>0.75</v>
      </c>
      <c r="V672" s="23">
        <f t="shared" si="380"/>
        <v>1405530.0000000002</v>
      </c>
      <c r="W672" s="23">
        <f t="shared" si="381"/>
        <v>468510</v>
      </c>
      <c r="X672" s="23">
        <f t="shared" si="382"/>
        <v>519435</v>
      </c>
      <c r="Y672" s="21"/>
      <c r="Z672" s="21"/>
      <c r="AA672" s="23">
        <f t="shared" si="383"/>
        <v>519435</v>
      </c>
      <c r="AB672" s="29">
        <v>2.0000000000000001E-4</v>
      </c>
      <c r="AC672" s="28">
        <f t="shared" si="384"/>
        <v>103.887</v>
      </c>
    </row>
    <row r="673" spans="1:29" s="2" customFormat="1" ht="23.25" x14ac:dyDescent="0.2">
      <c r="A673" s="21"/>
      <c r="B673" s="21"/>
      <c r="C673" s="21"/>
      <c r="D673" s="21"/>
      <c r="E673" s="21"/>
      <c r="F673" s="21"/>
      <c r="G673" s="21"/>
      <c r="H673" s="21"/>
      <c r="I673" s="21"/>
      <c r="J673" s="21">
        <v>58</v>
      </c>
      <c r="K673" s="21">
        <v>750</v>
      </c>
      <c r="L673" s="23">
        <f t="shared" si="379"/>
        <v>43500</v>
      </c>
      <c r="M673" s="21">
        <v>1</v>
      </c>
      <c r="N673" s="21" t="s">
        <v>89</v>
      </c>
      <c r="O673" s="21">
        <v>504</v>
      </c>
      <c r="P673" s="21" t="s">
        <v>268</v>
      </c>
      <c r="Q673" s="21">
        <v>232</v>
      </c>
      <c r="R673" s="21"/>
      <c r="S673" s="21">
        <v>2600</v>
      </c>
      <c r="T673" s="21">
        <v>9</v>
      </c>
      <c r="U673" s="31">
        <v>0.35</v>
      </c>
      <c r="V673" s="23">
        <f t="shared" si="380"/>
        <v>211120</v>
      </c>
      <c r="W673" s="23">
        <f t="shared" si="381"/>
        <v>392080</v>
      </c>
      <c r="X673" s="23">
        <f t="shared" si="382"/>
        <v>435580</v>
      </c>
      <c r="Y673" s="21"/>
      <c r="Z673" s="21"/>
      <c r="AA673" s="23">
        <f t="shared" si="383"/>
        <v>435580</v>
      </c>
      <c r="AB673" s="29">
        <v>1E-4</v>
      </c>
      <c r="AC673" s="28">
        <f t="shared" si="384"/>
        <v>43.558</v>
      </c>
    </row>
    <row r="674" spans="1:29" s="2" customFormat="1" ht="23.25" x14ac:dyDescent="0.2">
      <c r="A674" s="21"/>
      <c r="B674" s="21"/>
      <c r="C674" s="21"/>
      <c r="D674" s="21"/>
      <c r="E674" s="21"/>
      <c r="F674" s="21"/>
      <c r="G674" s="21"/>
      <c r="H674" s="21"/>
      <c r="I674" s="21"/>
      <c r="J674" s="21">
        <v>2017</v>
      </c>
      <c r="K674" s="21">
        <v>750</v>
      </c>
      <c r="L674" s="23">
        <f t="shared" si="379"/>
        <v>1512750</v>
      </c>
      <c r="M674" s="21">
        <v>1</v>
      </c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3">
        <f t="shared" si="382"/>
        <v>1512750</v>
      </c>
      <c r="Y674" s="21"/>
      <c r="Z674" s="21"/>
      <c r="AA674" s="23">
        <f t="shared" si="383"/>
        <v>1512750</v>
      </c>
      <c r="AB674" s="21"/>
      <c r="AC674" s="21"/>
    </row>
    <row r="675" spans="1:29" s="2" customFormat="1" ht="23.25" x14ac:dyDescent="0.2">
      <c r="A675" s="84" t="s">
        <v>336</v>
      </c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  <c r="AA675" s="85"/>
      <c r="AB675" s="85"/>
      <c r="AC675" s="86"/>
    </row>
    <row r="676" spans="1:29" s="4" customFormat="1" ht="20.25" x14ac:dyDescent="0.2">
      <c r="A676" s="21">
        <v>5</v>
      </c>
      <c r="B676" s="21" t="s">
        <v>337</v>
      </c>
      <c r="C676" s="21">
        <v>26</v>
      </c>
      <c r="D676" s="21">
        <v>2274</v>
      </c>
      <c r="E676" s="21" t="s">
        <v>325</v>
      </c>
      <c r="F676" s="21">
        <v>2</v>
      </c>
      <c r="G676" s="21">
        <v>0</v>
      </c>
      <c r="H676" s="21">
        <v>2</v>
      </c>
      <c r="I676" s="21">
        <v>77</v>
      </c>
      <c r="J676" s="15">
        <f>(G676*400)+(H676*100)+I676</f>
        <v>277</v>
      </c>
      <c r="K676" s="21">
        <v>350</v>
      </c>
      <c r="L676" s="23">
        <f t="shared" si="379"/>
        <v>96950</v>
      </c>
      <c r="M676" s="21">
        <v>1</v>
      </c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</row>
    <row r="677" spans="1:29" ht="18" x14ac:dyDescent="0.2">
      <c r="A677" s="21"/>
      <c r="B677" s="21"/>
      <c r="C677" s="21"/>
      <c r="D677" s="21"/>
      <c r="E677" s="21"/>
      <c r="F677" s="21"/>
      <c r="G677" s="21"/>
      <c r="H677" s="21"/>
      <c r="I677" s="21"/>
      <c r="J677" s="21">
        <v>108.6875</v>
      </c>
      <c r="K677" s="21">
        <v>350</v>
      </c>
      <c r="L677" s="23">
        <f t="shared" si="379"/>
        <v>38040.625</v>
      </c>
      <c r="M677" s="21">
        <v>2</v>
      </c>
      <c r="N677" s="21" t="s">
        <v>123</v>
      </c>
      <c r="O677" s="21" t="s">
        <v>338</v>
      </c>
      <c r="P677" s="21" t="s">
        <v>339</v>
      </c>
      <c r="Q677" s="21">
        <v>434.75</v>
      </c>
      <c r="R677" s="21"/>
      <c r="S677" s="21">
        <v>7350</v>
      </c>
      <c r="T677" s="21">
        <v>3</v>
      </c>
      <c r="U677" s="31">
        <v>0.03</v>
      </c>
      <c r="V677" s="23">
        <f t="shared" ref="V677:V678" si="385">Q677*S677*U677</f>
        <v>95862.375</v>
      </c>
      <c r="W677" s="23">
        <f t="shared" ref="W677:W678" si="386">Q677*S677-V677</f>
        <v>3099550.125</v>
      </c>
      <c r="X677" s="23">
        <f t="shared" ref="X677:X679" si="387">L677+W677</f>
        <v>3137590.75</v>
      </c>
      <c r="Y677" s="21"/>
      <c r="Z677" s="21"/>
      <c r="AA677" s="23">
        <f t="shared" ref="AA677:AA679" si="388">X677-Z677</f>
        <v>3137590.75</v>
      </c>
      <c r="AB677" s="29">
        <v>3.0000000000000001E-3</v>
      </c>
      <c r="AC677" s="28">
        <f t="shared" ref="AC677:AC679" si="389">AA677*AB677</f>
        <v>9412.77225</v>
      </c>
    </row>
    <row r="678" spans="1:29" ht="18" x14ac:dyDescent="0.2">
      <c r="A678" s="70"/>
      <c r="B678" s="70"/>
      <c r="C678" s="70"/>
      <c r="D678" s="70"/>
      <c r="E678" s="70"/>
      <c r="F678" s="70"/>
      <c r="G678" s="70"/>
      <c r="H678" s="70"/>
      <c r="I678" s="70"/>
      <c r="J678" s="70">
        <v>108.6875</v>
      </c>
      <c r="K678" s="70">
        <v>350</v>
      </c>
      <c r="L678" s="23">
        <f t="shared" si="379"/>
        <v>38040.625</v>
      </c>
      <c r="M678" s="70">
        <v>2</v>
      </c>
      <c r="N678" s="70" t="s">
        <v>123</v>
      </c>
      <c r="O678" s="70" t="s">
        <v>338</v>
      </c>
      <c r="P678" s="70" t="s">
        <v>339</v>
      </c>
      <c r="Q678" s="70">
        <v>434.75</v>
      </c>
      <c r="R678" s="70"/>
      <c r="S678" s="70">
        <v>7350</v>
      </c>
      <c r="T678" s="70">
        <v>3</v>
      </c>
      <c r="U678" s="72">
        <v>0.03</v>
      </c>
      <c r="V678" s="23">
        <f t="shared" si="385"/>
        <v>95862.375</v>
      </c>
      <c r="W678" s="23">
        <f t="shared" si="386"/>
        <v>3099550.125</v>
      </c>
      <c r="X678" s="23">
        <f t="shared" si="387"/>
        <v>3137590.75</v>
      </c>
      <c r="Y678" s="70"/>
      <c r="Z678" s="70"/>
      <c r="AA678" s="23">
        <f t="shared" si="388"/>
        <v>3137590.75</v>
      </c>
      <c r="AB678" s="73">
        <v>3.0000000000000001E-3</v>
      </c>
      <c r="AC678" s="28">
        <f t="shared" si="389"/>
        <v>9412.77225</v>
      </c>
    </row>
    <row r="679" spans="1:29" ht="18" x14ac:dyDescent="0.2">
      <c r="A679" s="70"/>
      <c r="B679" s="70"/>
      <c r="C679" s="70"/>
      <c r="D679" s="70"/>
      <c r="E679" s="70"/>
      <c r="F679" s="70"/>
      <c r="G679" s="70"/>
      <c r="H679" s="70"/>
      <c r="I679" s="70"/>
      <c r="J679" s="70">
        <v>59.62</v>
      </c>
      <c r="K679" s="70">
        <v>350</v>
      </c>
      <c r="L679" s="23">
        <f t="shared" si="379"/>
        <v>20867</v>
      </c>
      <c r="M679" s="70">
        <v>5</v>
      </c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23">
        <f t="shared" si="387"/>
        <v>20867</v>
      </c>
      <c r="Y679" s="70"/>
      <c r="Z679" s="70"/>
      <c r="AA679" s="23">
        <f t="shared" si="388"/>
        <v>20867</v>
      </c>
      <c r="AB679" s="73">
        <v>3.0000000000000001E-3</v>
      </c>
      <c r="AC679" s="28">
        <f t="shared" si="389"/>
        <v>62.600999999999999</v>
      </c>
    </row>
    <row r="680" spans="1:29" ht="16.5" x14ac:dyDescent="0.2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</row>
    <row r="681" spans="1:29" ht="18" x14ac:dyDescent="0.2">
      <c r="A681" s="84" t="s">
        <v>340</v>
      </c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  <c r="AA681" s="85"/>
      <c r="AB681" s="85"/>
      <c r="AC681" s="86"/>
    </row>
    <row r="682" spans="1:29" ht="18" x14ac:dyDescent="0.2">
      <c r="A682" s="70">
        <v>6</v>
      </c>
      <c r="B682" s="70" t="s">
        <v>341</v>
      </c>
      <c r="C682" s="70">
        <v>871</v>
      </c>
      <c r="D682" s="70">
        <v>803</v>
      </c>
      <c r="E682" s="70" t="s">
        <v>325</v>
      </c>
      <c r="F682" s="70">
        <v>2</v>
      </c>
      <c r="G682" s="70">
        <v>9</v>
      </c>
      <c r="H682" s="70">
        <v>1</v>
      </c>
      <c r="I682" s="70">
        <v>88</v>
      </c>
      <c r="J682" s="15">
        <f>(G682*400)+(H682*100)+I682</f>
        <v>3788</v>
      </c>
      <c r="K682" s="70">
        <v>375</v>
      </c>
      <c r="L682" s="23">
        <f t="shared" ref="L682:L699" si="390">J682*K682</f>
        <v>1420500</v>
      </c>
      <c r="M682" s="70">
        <v>1</v>
      </c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</row>
    <row r="683" spans="1:29" ht="18" x14ac:dyDescent="0.2">
      <c r="A683" s="70"/>
      <c r="B683" s="70"/>
      <c r="C683" s="70"/>
      <c r="D683" s="70"/>
      <c r="E683" s="70"/>
      <c r="F683" s="70"/>
      <c r="G683" s="70"/>
      <c r="H683" s="70"/>
      <c r="I683" s="70"/>
      <c r="J683" s="70">
        <v>96.75</v>
      </c>
      <c r="K683" s="70">
        <v>375</v>
      </c>
      <c r="L683" s="23">
        <f t="shared" si="390"/>
        <v>36281.25</v>
      </c>
      <c r="M683" s="70">
        <v>2</v>
      </c>
      <c r="N683" s="70" t="s">
        <v>57</v>
      </c>
      <c r="O683" s="70">
        <v>100</v>
      </c>
      <c r="P683" s="70" t="s">
        <v>58</v>
      </c>
      <c r="Q683" s="70">
        <v>387</v>
      </c>
      <c r="R683" s="70"/>
      <c r="S683" s="70">
        <v>6900</v>
      </c>
      <c r="T683" s="70">
        <v>60</v>
      </c>
      <c r="U683" s="72">
        <v>0.85</v>
      </c>
      <c r="V683" s="23">
        <f t="shared" ref="V683:V685" si="391">Q683*S683*U683</f>
        <v>2269755</v>
      </c>
      <c r="W683" s="23">
        <f t="shared" ref="W683:W685" si="392">Q683*S683-V683</f>
        <v>400545</v>
      </c>
      <c r="X683" s="23">
        <f t="shared" ref="X683:X686" si="393">L683+W683</f>
        <v>436826.25</v>
      </c>
      <c r="Y683" s="70"/>
      <c r="Z683" s="70"/>
      <c r="AA683" s="23">
        <f t="shared" ref="AA683:AA686" si="394">X683-Z683</f>
        <v>436826.25</v>
      </c>
      <c r="AB683" s="73">
        <v>2.0000000000000001E-4</v>
      </c>
      <c r="AC683" s="28">
        <f t="shared" ref="AC683:AC686" si="395">AA683*AB683</f>
        <v>87.365250000000003</v>
      </c>
    </row>
    <row r="684" spans="1:29" ht="18" x14ac:dyDescent="0.2">
      <c r="A684" s="70"/>
      <c r="B684" s="70"/>
      <c r="C684" s="70"/>
      <c r="D684" s="70"/>
      <c r="E684" s="70"/>
      <c r="F684" s="70"/>
      <c r="G684" s="70"/>
      <c r="H684" s="70"/>
      <c r="I684" s="70"/>
      <c r="J684" s="70">
        <v>52.5</v>
      </c>
      <c r="K684" s="70">
        <v>375</v>
      </c>
      <c r="L684" s="23">
        <f t="shared" ref="L684" si="396">J684*K684</f>
        <v>19687.5</v>
      </c>
      <c r="M684" s="70">
        <v>2</v>
      </c>
      <c r="N684" s="70" t="s">
        <v>89</v>
      </c>
      <c r="O684" s="70">
        <v>100</v>
      </c>
      <c r="P684" s="70" t="s">
        <v>212</v>
      </c>
      <c r="Q684" s="70">
        <v>210</v>
      </c>
      <c r="R684" s="70"/>
      <c r="S684" s="70">
        <v>6900</v>
      </c>
      <c r="T684" s="70">
        <v>30</v>
      </c>
      <c r="U684" s="72">
        <v>0.93</v>
      </c>
      <c r="V684" s="23">
        <f t="shared" si="391"/>
        <v>1347570</v>
      </c>
      <c r="W684" s="23">
        <f t="shared" si="392"/>
        <v>101430</v>
      </c>
      <c r="X684" s="23">
        <f t="shared" si="393"/>
        <v>121117.5</v>
      </c>
      <c r="Y684" s="70"/>
      <c r="Z684" s="70"/>
      <c r="AA684" s="23">
        <f t="shared" si="394"/>
        <v>121117.5</v>
      </c>
      <c r="AB684" s="73">
        <v>3.0000000000000001E-3</v>
      </c>
      <c r="AC684" s="28">
        <f t="shared" si="395"/>
        <v>363.35250000000002</v>
      </c>
    </row>
    <row r="685" spans="1:29" ht="18" x14ac:dyDescent="0.2">
      <c r="A685" s="70"/>
      <c r="B685" s="70"/>
      <c r="C685" s="70"/>
      <c r="D685" s="70"/>
      <c r="E685" s="70"/>
      <c r="F685" s="70"/>
      <c r="G685" s="70"/>
      <c r="H685" s="70"/>
      <c r="I685" s="70"/>
      <c r="J685" s="70">
        <v>256.75</v>
      </c>
      <c r="K685" s="70">
        <v>375</v>
      </c>
      <c r="L685" s="23">
        <f t="shared" si="390"/>
        <v>96281.25</v>
      </c>
      <c r="M685" s="70">
        <v>2</v>
      </c>
      <c r="N685" s="70" t="s">
        <v>89</v>
      </c>
      <c r="O685" s="70">
        <v>504</v>
      </c>
      <c r="P685" s="70" t="s">
        <v>171</v>
      </c>
      <c r="Q685" s="70">
        <v>1027</v>
      </c>
      <c r="R685" s="70"/>
      <c r="S685" s="70">
        <v>2600</v>
      </c>
      <c r="T685" s="70">
        <v>30</v>
      </c>
      <c r="U685" s="72">
        <v>0.93</v>
      </c>
      <c r="V685" s="23">
        <f t="shared" si="391"/>
        <v>2483286</v>
      </c>
      <c r="W685" s="23">
        <f t="shared" si="392"/>
        <v>186914</v>
      </c>
      <c r="X685" s="23">
        <f t="shared" si="393"/>
        <v>283195.25</v>
      </c>
      <c r="Y685" s="70"/>
      <c r="Z685" s="70"/>
      <c r="AA685" s="23">
        <f t="shared" si="394"/>
        <v>283195.25</v>
      </c>
      <c r="AB685" s="73">
        <v>1E-4</v>
      </c>
      <c r="AC685" s="28">
        <f t="shared" si="395"/>
        <v>28.319525000000002</v>
      </c>
    </row>
    <row r="686" spans="1:29" ht="18" x14ac:dyDescent="0.2">
      <c r="A686" s="70"/>
      <c r="B686" s="70"/>
      <c r="C686" s="70"/>
      <c r="D686" s="70"/>
      <c r="E686" s="70"/>
      <c r="F686" s="70"/>
      <c r="G686" s="70"/>
      <c r="H686" s="70"/>
      <c r="I686" s="70"/>
      <c r="J686" s="70">
        <v>3382</v>
      </c>
      <c r="K686" s="70">
        <v>375</v>
      </c>
      <c r="L686" s="23">
        <f>J686*K686</f>
        <v>1268250</v>
      </c>
      <c r="M686" s="70">
        <v>2</v>
      </c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23">
        <f t="shared" si="393"/>
        <v>1268250</v>
      </c>
      <c r="Y686" s="70"/>
      <c r="Z686" s="70"/>
      <c r="AA686" s="23">
        <f t="shared" si="394"/>
        <v>1268250</v>
      </c>
      <c r="AB686" s="70"/>
      <c r="AC686" s="28">
        <f t="shared" si="395"/>
        <v>0</v>
      </c>
    </row>
    <row r="687" spans="1:29" ht="18" customHeight="1" x14ac:dyDescent="0.2">
      <c r="A687" s="78" t="s">
        <v>345</v>
      </c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  <c r="AA687" s="79"/>
      <c r="AB687" s="79"/>
      <c r="AC687" s="80"/>
    </row>
    <row r="688" spans="1:29" ht="18" x14ac:dyDescent="0.2">
      <c r="A688" s="70">
        <v>7</v>
      </c>
      <c r="B688" s="70" t="s">
        <v>346</v>
      </c>
      <c r="C688" s="70">
        <v>776</v>
      </c>
      <c r="D688" s="70">
        <v>791</v>
      </c>
      <c r="E688" s="70" t="s">
        <v>325</v>
      </c>
      <c r="F688" s="70">
        <v>2</v>
      </c>
      <c r="G688" s="70">
        <v>3</v>
      </c>
      <c r="H688" s="70">
        <v>2</v>
      </c>
      <c r="I688" s="70">
        <v>84</v>
      </c>
      <c r="J688" s="15">
        <f>(G688*400)+(H688*100)+I688</f>
        <v>1484</v>
      </c>
      <c r="K688" s="70">
        <v>600</v>
      </c>
      <c r="L688" s="23">
        <f t="shared" si="390"/>
        <v>890400</v>
      </c>
      <c r="M688" s="70">
        <v>1</v>
      </c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</row>
    <row r="689" spans="1:29" ht="18" x14ac:dyDescent="0.2">
      <c r="A689" s="70"/>
      <c r="B689" s="70"/>
      <c r="C689" s="70"/>
      <c r="D689" s="70"/>
      <c r="E689" s="70"/>
      <c r="F689" s="70"/>
      <c r="G689" s="70"/>
      <c r="H689" s="70"/>
      <c r="I689" s="70"/>
      <c r="J689" s="70">
        <v>57.375</v>
      </c>
      <c r="K689" s="70">
        <v>600</v>
      </c>
      <c r="L689" s="23">
        <f t="shared" si="390"/>
        <v>34425</v>
      </c>
      <c r="M689" s="70">
        <v>2</v>
      </c>
      <c r="N689" s="70" t="s">
        <v>57</v>
      </c>
      <c r="O689" s="70">
        <v>100</v>
      </c>
      <c r="P689" s="70" t="s">
        <v>58</v>
      </c>
      <c r="Q689" s="70">
        <v>229.5</v>
      </c>
      <c r="R689" s="70"/>
      <c r="S689" s="70">
        <v>6900</v>
      </c>
      <c r="T689" s="70">
        <v>18</v>
      </c>
      <c r="U689" s="72">
        <v>0.65</v>
      </c>
      <c r="V689" s="23">
        <f t="shared" ref="V689:V692" si="397">Q689*S689*U689</f>
        <v>1029307.5</v>
      </c>
      <c r="W689" s="23">
        <f t="shared" ref="W689:W692" si="398">Q689*S689-V689</f>
        <v>554242.5</v>
      </c>
      <c r="X689" s="23">
        <f t="shared" ref="X689:X692" si="399">L689+W689</f>
        <v>588667.5</v>
      </c>
      <c r="Y689" s="70"/>
      <c r="Z689" s="70"/>
      <c r="AA689" s="23">
        <f t="shared" ref="AA689:AA693" si="400">X689-Z689</f>
        <v>588667.5</v>
      </c>
      <c r="AB689" s="73">
        <v>2.0000000000000001E-4</v>
      </c>
      <c r="AC689" s="28">
        <f t="shared" ref="AC689:AC692" si="401">AA689*AB689</f>
        <v>117.73350000000001</v>
      </c>
    </row>
    <row r="690" spans="1:29" ht="18" x14ac:dyDescent="0.2">
      <c r="A690" s="70"/>
      <c r="B690" s="70"/>
      <c r="C690" s="70"/>
      <c r="D690" s="70"/>
      <c r="E690" s="70"/>
      <c r="F690" s="70"/>
      <c r="G690" s="70"/>
      <c r="H690" s="70"/>
      <c r="I690" s="70"/>
      <c r="J690" s="70">
        <v>57.375</v>
      </c>
      <c r="K690" s="70">
        <v>600</v>
      </c>
      <c r="L690" s="23">
        <f t="shared" si="390"/>
        <v>34425</v>
      </c>
      <c r="M690" s="70">
        <v>2</v>
      </c>
      <c r="N690" s="70" t="s">
        <v>57</v>
      </c>
      <c r="O690" s="70">
        <v>100</v>
      </c>
      <c r="P690" s="70" t="s">
        <v>58</v>
      </c>
      <c r="Q690" s="70">
        <v>229.5</v>
      </c>
      <c r="R690" s="70"/>
      <c r="S690" s="70">
        <v>6900</v>
      </c>
      <c r="T690" s="70">
        <v>18</v>
      </c>
      <c r="U690" s="72">
        <v>0.65</v>
      </c>
      <c r="V690" s="23">
        <f t="shared" si="397"/>
        <v>1029307.5</v>
      </c>
      <c r="W690" s="23">
        <f t="shared" si="398"/>
        <v>554242.5</v>
      </c>
      <c r="X690" s="23">
        <f t="shared" si="399"/>
        <v>588667.5</v>
      </c>
      <c r="Y690" s="70"/>
      <c r="Z690" s="70"/>
      <c r="AA690" s="23">
        <f t="shared" si="400"/>
        <v>588667.5</v>
      </c>
      <c r="AB690" s="73">
        <v>2.0000000000000001E-4</v>
      </c>
      <c r="AC690" s="28">
        <f t="shared" si="401"/>
        <v>117.73350000000001</v>
      </c>
    </row>
    <row r="691" spans="1:29" ht="18" x14ac:dyDescent="0.2">
      <c r="A691" s="70"/>
      <c r="B691" s="70"/>
      <c r="C691" s="70"/>
      <c r="D691" s="70"/>
      <c r="E691" s="70"/>
      <c r="F691" s="70"/>
      <c r="G691" s="70"/>
      <c r="H691" s="70"/>
      <c r="I691" s="70"/>
      <c r="J691" s="70">
        <v>57.375</v>
      </c>
      <c r="K691" s="70">
        <v>600</v>
      </c>
      <c r="L691" s="23">
        <f t="shared" si="390"/>
        <v>34425</v>
      </c>
      <c r="M691" s="70">
        <v>2</v>
      </c>
      <c r="N691" s="70" t="s">
        <v>57</v>
      </c>
      <c r="O691" s="70">
        <v>100</v>
      </c>
      <c r="P691" s="70" t="s">
        <v>58</v>
      </c>
      <c r="Q691" s="70">
        <v>229.5</v>
      </c>
      <c r="R691" s="70"/>
      <c r="S691" s="70">
        <v>6900</v>
      </c>
      <c r="T691" s="70">
        <v>18</v>
      </c>
      <c r="U691" s="72">
        <v>0.65</v>
      </c>
      <c r="V691" s="23">
        <f t="shared" si="397"/>
        <v>1029307.5</v>
      </c>
      <c r="W691" s="23">
        <f t="shared" si="398"/>
        <v>554242.5</v>
      </c>
      <c r="X691" s="23">
        <f t="shared" si="399"/>
        <v>588667.5</v>
      </c>
      <c r="Y691" s="70"/>
      <c r="Z691" s="70"/>
      <c r="AA691" s="23">
        <f t="shared" si="400"/>
        <v>588667.5</v>
      </c>
      <c r="AB691" s="73">
        <v>2.0000000000000001E-4</v>
      </c>
      <c r="AC691" s="28">
        <f t="shared" si="401"/>
        <v>117.73350000000001</v>
      </c>
    </row>
    <row r="692" spans="1:29" ht="14.25" customHeight="1" x14ac:dyDescent="0.2">
      <c r="A692" s="70"/>
      <c r="B692" s="70"/>
      <c r="C692" s="70"/>
      <c r="D692" s="70"/>
      <c r="E692" s="70"/>
      <c r="F692" s="70"/>
      <c r="G692" s="70"/>
      <c r="H692" s="70"/>
      <c r="I692" s="70"/>
      <c r="J692" s="70">
        <v>161</v>
      </c>
      <c r="K692" s="70">
        <v>600</v>
      </c>
      <c r="L692" s="23">
        <f t="shared" si="390"/>
        <v>96600</v>
      </c>
      <c r="M692" s="70">
        <v>1</v>
      </c>
      <c r="N692" s="70" t="s">
        <v>89</v>
      </c>
      <c r="O692" s="70">
        <v>504</v>
      </c>
      <c r="P692" s="70" t="s">
        <v>233</v>
      </c>
      <c r="Q692" s="70">
        <v>644</v>
      </c>
      <c r="R692" s="70"/>
      <c r="S692" s="70">
        <v>2600</v>
      </c>
      <c r="T692" s="70">
        <v>6</v>
      </c>
      <c r="U692" s="72">
        <v>0.2</v>
      </c>
      <c r="V692" s="23">
        <f t="shared" si="397"/>
        <v>334880</v>
      </c>
      <c r="W692" s="23">
        <f t="shared" si="398"/>
        <v>1339520</v>
      </c>
      <c r="X692" s="23">
        <f t="shared" si="399"/>
        <v>1436120</v>
      </c>
      <c r="Y692" s="70"/>
      <c r="Z692" s="70"/>
      <c r="AA692" s="23">
        <f t="shared" si="400"/>
        <v>1436120</v>
      </c>
      <c r="AB692" s="73">
        <v>1E-4</v>
      </c>
      <c r="AC692" s="28">
        <f t="shared" si="401"/>
        <v>143.61199999999999</v>
      </c>
    </row>
    <row r="693" spans="1:29" ht="13.5" customHeight="1" x14ac:dyDescent="0.2">
      <c r="A693" s="70"/>
      <c r="B693" s="70"/>
      <c r="C693" s="70"/>
      <c r="D693" s="70"/>
      <c r="E693" s="70"/>
      <c r="F693" s="70"/>
      <c r="G693" s="70"/>
      <c r="H693" s="70"/>
      <c r="I693" s="70"/>
      <c r="J693" s="70">
        <v>1151</v>
      </c>
      <c r="K693" s="70">
        <v>600</v>
      </c>
      <c r="L693" s="23">
        <f t="shared" si="390"/>
        <v>690600</v>
      </c>
      <c r="M693" s="70">
        <v>1</v>
      </c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23">
        <f t="shared" si="400"/>
        <v>0</v>
      </c>
      <c r="AB693" s="70"/>
      <c r="AC693" s="70"/>
    </row>
    <row r="694" spans="1:29" ht="16.5" x14ac:dyDescent="0.2">
      <c r="A694" s="78" t="s">
        <v>347</v>
      </c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  <c r="AA694" s="79"/>
      <c r="AB694" s="79"/>
      <c r="AC694" s="80"/>
    </row>
    <row r="695" spans="1:29" ht="18" x14ac:dyDescent="0.2">
      <c r="A695" s="70">
        <v>8</v>
      </c>
      <c r="B695" s="70" t="s">
        <v>348</v>
      </c>
      <c r="C695" s="70">
        <v>402</v>
      </c>
      <c r="D695" s="70">
        <v>1595</v>
      </c>
      <c r="E695" s="70" t="s">
        <v>325</v>
      </c>
      <c r="F695" s="70">
        <v>2</v>
      </c>
      <c r="G695" s="70">
        <v>0</v>
      </c>
      <c r="H695" s="70">
        <v>3</v>
      </c>
      <c r="I695" s="70">
        <v>52</v>
      </c>
      <c r="J695" s="15">
        <f>(G695*400)+(H695*100)+I695</f>
        <v>352</v>
      </c>
      <c r="K695" s="70">
        <v>800</v>
      </c>
      <c r="L695" s="23">
        <f t="shared" si="390"/>
        <v>281600</v>
      </c>
      <c r="M695" s="70">
        <v>1</v>
      </c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</row>
    <row r="696" spans="1:29" ht="18" x14ac:dyDescent="0.2">
      <c r="A696" s="70"/>
      <c r="B696" s="70"/>
      <c r="C696" s="70"/>
      <c r="D696" s="70"/>
      <c r="E696" s="70"/>
      <c r="F696" s="70"/>
      <c r="G696" s="70"/>
      <c r="H696" s="70"/>
      <c r="I696" s="70"/>
      <c r="J696" s="70">
        <v>74</v>
      </c>
      <c r="K696" s="70">
        <v>800</v>
      </c>
      <c r="L696" s="23">
        <f t="shared" si="390"/>
        <v>59200</v>
      </c>
      <c r="M696" s="70">
        <v>2</v>
      </c>
      <c r="N696" s="70" t="s">
        <v>57</v>
      </c>
      <c r="O696" s="70">
        <v>100</v>
      </c>
      <c r="P696" s="70" t="s">
        <v>58</v>
      </c>
      <c r="Q696" s="70">
        <v>296</v>
      </c>
      <c r="R696" s="70"/>
      <c r="S696" s="70">
        <v>6900</v>
      </c>
      <c r="T696" s="70">
        <v>18</v>
      </c>
      <c r="U696" s="72">
        <v>0.65</v>
      </c>
      <c r="V696" s="23">
        <f t="shared" ref="V696:V698" si="402">Q696*S696*U696</f>
        <v>1327560</v>
      </c>
      <c r="W696" s="23">
        <f t="shared" ref="W696:W698" si="403">Q696*S696-V696</f>
        <v>714840</v>
      </c>
      <c r="X696" s="23">
        <f t="shared" ref="X696:X699" si="404">L696+W696</f>
        <v>774040</v>
      </c>
      <c r="Y696" s="70"/>
      <c r="Z696" s="70"/>
      <c r="AA696" s="23">
        <f t="shared" ref="AA696:AA699" si="405">X696-Z696</f>
        <v>774040</v>
      </c>
      <c r="AB696" s="73">
        <v>2.0000000000000001E-4</v>
      </c>
      <c r="AC696" s="28">
        <f t="shared" ref="AC696:AC699" si="406">AA696*AB696</f>
        <v>154.80800000000002</v>
      </c>
    </row>
    <row r="697" spans="1:29" ht="18" x14ac:dyDescent="0.2">
      <c r="A697" s="70"/>
      <c r="B697" s="70"/>
      <c r="C697" s="70"/>
      <c r="D697" s="70"/>
      <c r="E697" s="70"/>
      <c r="F697" s="70"/>
      <c r="G697" s="70"/>
      <c r="H697" s="70"/>
      <c r="I697" s="70"/>
      <c r="J697" s="70">
        <v>48</v>
      </c>
      <c r="K697" s="70">
        <v>800</v>
      </c>
      <c r="L697" s="23">
        <f t="shared" si="390"/>
        <v>38400</v>
      </c>
      <c r="M697" s="70">
        <v>2</v>
      </c>
      <c r="N697" s="70" t="s">
        <v>89</v>
      </c>
      <c r="O697" s="70">
        <v>504</v>
      </c>
      <c r="P697" s="70" t="s">
        <v>349</v>
      </c>
      <c r="Q697" s="70">
        <v>192</v>
      </c>
      <c r="R697" s="70"/>
      <c r="S697" s="70">
        <v>2600</v>
      </c>
      <c r="T697" s="70">
        <v>3</v>
      </c>
      <c r="U697" s="72">
        <v>0.09</v>
      </c>
      <c r="V697" s="23">
        <f t="shared" si="402"/>
        <v>44928</v>
      </c>
      <c r="W697" s="23">
        <f t="shared" si="403"/>
        <v>454272</v>
      </c>
      <c r="X697" s="23">
        <f t="shared" si="404"/>
        <v>492672</v>
      </c>
      <c r="Y697" s="70"/>
      <c r="Z697" s="70"/>
      <c r="AA697" s="23">
        <f t="shared" si="405"/>
        <v>492672</v>
      </c>
      <c r="AB697" s="73">
        <v>1E-4</v>
      </c>
      <c r="AC697" s="28">
        <f t="shared" si="406"/>
        <v>49.267200000000003</v>
      </c>
    </row>
    <row r="698" spans="1:29" ht="18" x14ac:dyDescent="0.2">
      <c r="A698" s="70"/>
      <c r="B698" s="70"/>
      <c r="C698" s="70"/>
      <c r="D698" s="70"/>
      <c r="E698" s="70"/>
      <c r="F698" s="70"/>
      <c r="G698" s="70"/>
      <c r="H698" s="70"/>
      <c r="I698" s="70"/>
      <c r="J698" s="70">
        <v>120</v>
      </c>
      <c r="K698" s="70">
        <v>800</v>
      </c>
      <c r="L698" s="23">
        <f t="shared" si="390"/>
        <v>96000</v>
      </c>
      <c r="M698" s="70">
        <v>2</v>
      </c>
      <c r="N698" s="70" t="s">
        <v>89</v>
      </c>
      <c r="O698" s="70">
        <v>504</v>
      </c>
      <c r="P698" s="70" t="s">
        <v>349</v>
      </c>
      <c r="Q698" s="70">
        <v>480</v>
      </c>
      <c r="R698" s="70"/>
      <c r="S698" s="70">
        <v>2600</v>
      </c>
      <c r="T698" s="70">
        <v>3</v>
      </c>
      <c r="U698" s="72">
        <v>0.09</v>
      </c>
      <c r="V698" s="23">
        <f t="shared" si="402"/>
        <v>112320</v>
      </c>
      <c r="W698" s="23">
        <f t="shared" si="403"/>
        <v>1135680</v>
      </c>
      <c r="X698" s="23">
        <f t="shared" si="404"/>
        <v>1231680</v>
      </c>
      <c r="Y698" s="70"/>
      <c r="Z698" s="70"/>
      <c r="AA698" s="23">
        <f t="shared" si="405"/>
        <v>1231680</v>
      </c>
      <c r="AB698" s="73">
        <v>1E-4</v>
      </c>
      <c r="AC698" s="28">
        <f t="shared" si="406"/>
        <v>123.16800000000001</v>
      </c>
    </row>
    <row r="699" spans="1:29" ht="18" x14ac:dyDescent="0.2">
      <c r="A699" s="70"/>
      <c r="B699" s="70"/>
      <c r="C699" s="70"/>
      <c r="D699" s="70"/>
      <c r="E699" s="70"/>
      <c r="F699" s="70"/>
      <c r="G699" s="70"/>
      <c r="H699" s="70"/>
      <c r="I699" s="70"/>
      <c r="J699" s="70">
        <v>110</v>
      </c>
      <c r="K699" s="70">
        <v>800</v>
      </c>
      <c r="L699" s="23">
        <f t="shared" si="390"/>
        <v>88000</v>
      </c>
      <c r="M699" s="70">
        <v>1</v>
      </c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23">
        <f t="shared" si="404"/>
        <v>88000</v>
      </c>
      <c r="Y699" s="70"/>
      <c r="Z699" s="70"/>
      <c r="AA699" s="23">
        <f t="shared" si="405"/>
        <v>88000</v>
      </c>
      <c r="AB699" s="70"/>
      <c r="AC699" s="28">
        <f t="shared" si="406"/>
        <v>0</v>
      </c>
    </row>
    <row r="700" spans="1:29" ht="16.5" x14ac:dyDescent="0.2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</row>
    <row r="701" spans="1:29" ht="16.5" x14ac:dyDescent="0.2">
      <c r="A701" s="78" t="s">
        <v>342</v>
      </c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  <c r="AA701" s="79"/>
      <c r="AB701" s="79"/>
      <c r="AC701" s="80"/>
    </row>
    <row r="702" spans="1:29" ht="18" x14ac:dyDescent="0.2">
      <c r="A702" s="70">
        <v>14</v>
      </c>
      <c r="B702" s="70" t="s">
        <v>343</v>
      </c>
      <c r="C702" s="70">
        <v>562</v>
      </c>
      <c r="D702" s="70">
        <v>1094</v>
      </c>
      <c r="E702" s="70" t="s">
        <v>79</v>
      </c>
      <c r="F702" s="70">
        <v>2</v>
      </c>
      <c r="G702" s="70">
        <v>0</v>
      </c>
      <c r="H702" s="70">
        <v>2</v>
      </c>
      <c r="I702" s="70">
        <v>66</v>
      </c>
      <c r="J702" s="15">
        <f>(G702*400)+(H702*100)+I702</f>
        <v>266</v>
      </c>
      <c r="K702" s="70">
        <v>1500</v>
      </c>
      <c r="L702" s="23">
        <f t="shared" ref="L702:L706" si="407">J702*K702</f>
        <v>399000</v>
      </c>
      <c r="M702" s="70">
        <v>1</v>
      </c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</row>
    <row r="703" spans="1:29" ht="18" x14ac:dyDescent="0.2">
      <c r="A703" s="70"/>
      <c r="B703" s="70"/>
      <c r="C703" s="70"/>
      <c r="D703" s="70"/>
      <c r="E703" s="70"/>
      <c r="F703" s="70"/>
      <c r="G703" s="70"/>
      <c r="H703" s="70"/>
      <c r="I703" s="70"/>
      <c r="J703" s="70">
        <v>40</v>
      </c>
      <c r="K703" s="70">
        <v>1500</v>
      </c>
      <c r="L703" s="23">
        <f t="shared" si="407"/>
        <v>60000</v>
      </c>
      <c r="M703" s="70">
        <v>2</v>
      </c>
      <c r="N703" s="70" t="s">
        <v>57</v>
      </c>
      <c r="O703" s="70">
        <v>100</v>
      </c>
      <c r="P703" s="70" t="s">
        <v>58</v>
      </c>
      <c r="Q703" s="70">
        <v>160</v>
      </c>
      <c r="R703" s="70"/>
      <c r="S703" s="70">
        <v>6900</v>
      </c>
      <c r="T703" s="70">
        <v>42</v>
      </c>
      <c r="U703" s="72">
        <v>0.85</v>
      </c>
      <c r="V703" s="23">
        <f t="shared" ref="V703:V705" si="408">Q703*S703*U703</f>
        <v>938400</v>
      </c>
      <c r="W703" s="23">
        <f t="shared" ref="W703:W705" si="409">Q703*S703-V703</f>
        <v>165600</v>
      </c>
      <c r="X703" s="23">
        <f t="shared" ref="X703:X706" si="410">L703+W703</f>
        <v>225600</v>
      </c>
      <c r="Y703" s="70"/>
      <c r="Z703" s="70"/>
      <c r="AA703" s="23">
        <f t="shared" ref="AA703:AA706" si="411">X703-Z703</f>
        <v>225600</v>
      </c>
      <c r="AB703" s="73">
        <v>2.0000000000000001E-4</v>
      </c>
      <c r="AC703" s="28">
        <f t="shared" ref="AC703:AC706" si="412">AA703*AB703</f>
        <v>45.120000000000005</v>
      </c>
    </row>
    <row r="704" spans="1:29" ht="18" x14ac:dyDescent="0.2">
      <c r="A704" s="70"/>
      <c r="B704" s="70"/>
      <c r="C704" s="70"/>
      <c r="D704" s="70"/>
      <c r="E704" s="70"/>
      <c r="F704" s="70"/>
      <c r="G704" s="70"/>
      <c r="H704" s="70"/>
      <c r="I704" s="70"/>
      <c r="J704" s="70">
        <v>146.9</v>
      </c>
      <c r="K704" s="70">
        <v>1500</v>
      </c>
      <c r="L704" s="23">
        <f t="shared" si="407"/>
        <v>220350</v>
      </c>
      <c r="M704" s="70">
        <v>2</v>
      </c>
      <c r="N704" s="70" t="s">
        <v>57</v>
      </c>
      <c r="O704" s="70">
        <v>504</v>
      </c>
      <c r="P704" s="70" t="s">
        <v>88</v>
      </c>
      <c r="Q704" s="70">
        <v>587.6</v>
      </c>
      <c r="R704" s="70"/>
      <c r="S704" s="70">
        <v>2600</v>
      </c>
      <c r="T704" s="70">
        <v>42</v>
      </c>
      <c r="U704" s="72">
        <v>0.85</v>
      </c>
      <c r="V704" s="23">
        <f t="shared" si="408"/>
        <v>1298596</v>
      </c>
      <c r="W704" s="23">
        <f t="shared" si="409"/>
        <v>229164</v>
      </c>
      <c r="X704" s="23">
        <f t="shared" si="410"/>
        <v>449514</v>
      </c>
      <c r="Y704" s="70"/>
      <c r="Z704" s="70"/>
      <c r="AA704" s="23">
        <f t="shared" si="411"/>
        <v>449514</v>
      </c>
      <c r="AB704" s="73">
        <v>2.0000000000000001E-4</v>
      </c>
      <c r="AC704" s="28">
        <f t="shared" si="412"/>
        <v>89.902799999999999</v>
      </c>
    </row>
    <row r="705" spans="1:29" ht="18" x14ac:dyDescent="0.2">
      <c r="A705" s="70"/>
      <c r="B705" s="70"/>
      <c r="C705" s="70"/>
      <c r="D705" s="70"/>
      <c r="E705" s="70"/>
      <c r="F705" s="70"/>
      <c r="G705" s="70"/>
      <c r="H705" s="70"/>
      <c r="I705" s="70"/>
      <c r="J705" s="70">
        <v>68.495000000000005</v>
      </c>
      <c r="K705" s="70">
        <v>1500</v>
      </c>
      <c r="L705" s="23">
        <f t="shared" si="407"/>
        <v>102742.5</v>
      </c>
      <c r="M705" s="70">
        <v>2</v>
      </c>
      <c r="N705" s="70" t="s">
        <v>89</v>
      </c>
      <c r="O705" s="70">
        <v>512</v>
      </c>
      <c r="P705" s="70" t="s">
        <v>344</v>
      </c>
      <c r="Q705" s="70">
        <v>273.98</v>
      </c>
      <c r="R705" s="70"/>
      <c r="S705" s="70">
        <v>5400</v>
      </c>
      <c r="T705" s="70">
        <v>20</v>
      </c>
      <c r="U705" s="72">
        <v>0.93</v>
      </c>
      <c r="V705" s="23">
        <f t="shared" si="408"/>
        <v>1375927.56</v>
      </c>
      <c r="W705" s="23">
        <f t="shared" si="409"/>
        <v>103564.43999999994</v>
      </c>
      <c r="X705" s="23">
        <f t="shared" si="410"/>
        <v>206306.93999999994</v>
      </c>
      <c r="Y705" s="70"/>
      <c r="Z705" s="70"/>
      <c r="AA705" s="23">
        <f t="shared" si="411"/>
        <v>206306.93999999994</v>
      </c>
      <c r="AB705" s="73">
        <v>3.0000000000000001E-3</v>
      </c>
      <c r="AC705" s="28">
        <f t="shared" si="412"/>
        <v>618.92081999999982</v>
      </c>
    </row>
    <row r="706" spans="1:29" ht="18" x14ac:dyDescent="0.2">
      <c r="A706" s="70"/>
      <c r="B706" s="70"/>
      <c r="C706" s="70"/>
      <c r="D706" s="70"/>
      <c r="E706" s="70"/>
      <c r="F706" s="70"/>
      <c r="G706" s="70"/>
      <c r="H706" s="70"/>
      <c r="I706" s="70"/>
      <c r="J706" s="70">
        <v>2.65</v>
      </c>
      <c r="K706" s="70">
        <v>1500</v>
      </c>
      <c r="L706" s="23">
        <f t="shared" si="407"/>
        <v>3975</v>
      </c>
      <c r="M706" s="70">
        <v>1</v>
      </c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23">
        <f t="shared" si="410"/>
        <v>3975</v>
      </c>
      <c r="Y706" s="70"/>
      <c r="Z706" s="70"/>
      <c r="AA706" s="23">
        <f t="shared" si="411"/>
        <v>3975</v>
      </c>
      <c r="AB706" s="70"/>
      <c r="AC706" s="28">
        <f t="shared" si="412"/>
        <v>0</v>
      </c>
    </row>
    <row r="707" spans="1:29" ht="0.75" customHeight="1" x14ac:dyDescent="0.2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</row>
    <row r="708" spans="1:29" ht="16.5" hidden="1" x14ac:dyDescent="0.2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</row>
    <row r="709" spans="1:29" ht="16.5" hidden="1" x14ac:dyDescent="0.2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</row>
    <row r="710" spans="1:29" ht="16.5" hidden="1" x14ac:dyDescent="0.2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</row>
    <row r="711" spans="1:29" ht="16.5" hidden="1" x14ac:dyDescent="0.2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</row>
    <row r="712" spans="1:29" ht="16.5" hidden="1" x14ac:dyDescent="0.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</row>
    <row r="713" spans="1:29" ht="16.5" hidden="1" x14ac:dyDescent="0.2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</row>
    <row r="714" spans="1:29" ht="16.5" hidden="1" x14ac:dyDescent="0.2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</row>
    <row r="715" spans="1:29" ht="16.5" hidden="1" x14ac:dyDescent="0.2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</row>
    <row r="716" spans="1:29" ht="16.5" hidden="1" x14ac:dyDescent="0.2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</row>
    <row r="717" spans="1:29" ht="16.5" hidden="1" x14ac:dyDescent="0.2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</row>
    <row r="718" spans="1:29" ht="16.5" hidden="1" x14ac:dyDescent="0.2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</row>
    <row r="719" spans="1:29" ht="16.5" hidden="1" x14ac:dyDescent="0.2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</row>
    <row r="720" spans="1:29" ht="16.5" hidden="1" x14ac:dyDescent="0.2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</row>
    <row r="721" spans="1:29" ht="16.5" x14ac:dyDescent="0.2">
      <c r="A721" s="78" t="s">
        <v>350</v>
      </c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  <c r="AA721" s="79"/>
      <c r="AB721" s="79"/>
      <c r="AC721" s="80"/>
    </row>
    <row r="722" spans="1:29" ht="18" x14ac:dyDescent="0.2">
      <c r="A722" s="70">
        <v>9</v>
      </c>
      <c r="B722" s="70" t="s">
        <v>351</v>
      </c>
      <c r="C722" s="70">
        <v>876</v>
      </c>
      <c r="D722" s="70">
        <v>1594</v>
      </c>
      <c r="E722" s="70" t="s">
        <v>325</v>
      </c>
      <c r="F722" s="70">
        <v>2</v>
      </c>
      <c r="G722" s="70">
        <v>0</v>
      </c>
      <c r="H722" s="70">
        <v>2</v>
      </c>
      <c r="I722" s="70">
        <v>90</v>
      </c>
      <c r="J722" s="15">
        <f>(G722*400)+(H722*100)+I722</f>
        <v>290</v>
      </c>
      <c r="K722" s="70">
        <v>800</v>
      </c>
      <c r="L722" s="23">
        <f t="shared" ref="L722:L745" si="413">J722*K722</f>
        <v>232000</v>
      </c>
      <c r="M722" s="70">
        <v>1</v>
      </c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</row>
    <row r="723" spans="1:29" ht="18" x14ac:dyDescent="0.2">
      <c r="A723" s="70"/>
      <c r="B723" s="70"/>
      <c r="C723" s="70"/>
      <c r="D723" s="70"/>
      <c r="E723" s="70"/>
      <c r="F723" s="70"/>
      <c r="G723" s="70"/>
      <c r="H723" s="70"/>
      <c r="I723" s="70"/>
      <c r="J723" s="70">
        <v>63.75</v>
      </c>
      <c r="K723" s="70">
        <v>800</v>
      </c>
      <c r="L723" s="23">
        <f t="shared" si="413"/>
        <v>51000</v>
      </c>
      <c r="M723" s="70">
        <v>2</v>
      </c>
      <c r="N723" s="70" t="s">
        <v>57</v>
      </c>
      <c r="O723" s="70">
        <v>100</v>
      </c>
      <c r="P723" s="70" t="s">
        <v>58</v>
      </c>
      <c r="Q723" s="70">
        <v>255</v>
      </c>
      <c r="R723" s="70"/>
      <c r="S723" s="70">
        <v>6900</v>
      </c>
      <c r="T723" s="70">
        <v>22</v>
      </c>
      <c r="U723" s="72">
        <v>0.85</v>
      </c>
      <c r="V723" s="23">
        <f t="shared" ref="V723:V725" si="414">Q723*S723*U723</f>
        <v>1495575</v>
      </c>
      <c r="W723" s="23">
        <f t="shared" ref="W723:W725" si="415">Q723*S723-V723</f>
        <v>263925</v>
      </c>
      <c r="X723" s="23">
        <f t="shared" ref="X723:X726" si="416">L723+W723</f>
        <v>314925</v>
      </c>
      <c r="Y723" s="70"/>
      <c r="Z723" s="70"/>
      <c r="AA723" s="23">
        <f t="shared" ref="AA723:AA726" si="417">X723-Z723</f>
        <v>314925</v>
      </c>
      <c r="AB723" s="73">
        <v>2.0000000000000001E-4</v>
      </c>
      <c r="AC723" s="28">
        <f t="shared" ref="AC723:AC725" si="418">AA723*AB723</f>
        <v>62.985000000000007</v>
      </c>
    </row>
    <row r="724" spans="1:29" ht="18" x14ac:dyDescent="0.2">
      <c r="A724" s="70"/>
      <c r="B724" s="70"/>
      <c r="C724" s="70"/>
      <c r="D724" s="70"/>
      <c r="E724" s="70"/>
      <c r="F724" s="70"/>
      <c r="G724" s="70"/>
      <c r="H724" s="70"/>
      <c r="I724" s="70"/>
      <c r="J724" s="70">
        <v>59.5</v>
      </c>
      <c r="K724" s="70">
        <v>800</v>
      </c>
      <c r="L724" s="23">
        <f t="shared" si="413"/>
        <v>47600</v>
      </c>
      <c r="M724" s="70">
        <v>2</v>
      </c>
      <c r="N724" s="70" t="s">
        <v>89</v>
      </c>
      <c r="O724" s="70">
        <v>504</v>
      </c>
      <c r="P724" s="70" t="s">
        <v>233</v>
      </c>
      <c r="Q724" s="70">
        <v>238</v>
      </c>
      <c r="R724" s="70"/>
      <c r="S724" s="70">
        <v>2600</v>
      </c>
      <c r="T724" s="70">
        <v>3</v>
      </c>
      <c r="U724" s="72">
        <v>0.09</v>
      </c>
      <c r="V724" s="23">
        <f t="shared" si="414"/>
        <v>55692</v>
      </c>
      <c r="W724" s="23">
        <f t="shared" si="415"/>
        <v>563108</v>
      </c>
      <c r="X724" s="23">
        <f t="shared" si="416"/>
        <v>610708</v>
      </c>
      <c r="Y724" s="70"/>
      <c r="Z724" s="70"/>
      <c r="AA724" s="23">
        <f t="shared" si="417"/>
        <v>610708</v>
      </c>
      <c r="AB724" s="73">
        <v>1E-4</v>
      </c>
      <c r="AC724" s="28">
        <f t="shared" si="418"/>
        <v>61.070800000000006</v>
      </c>
    </row>
    <row r="725" spans="1:29" ht="18" x14ac:dyDescent="0.2">
      <c r="A725" s="70"/>
      <c r="B725" s="70"/>
      <c r="C725" s="70"/>
      <c r="D725" s="70"/>
      <c r="E725" s="70"/>
      <c r="F725" s="70"/>
      <c r="G725" s="70"/>
      <c r="H725" s="70"/>
      <c r="I725" s="70"/>
      <c r="J725" s="70">
        <v>25</v>
      </c>
      <c r="K725" s="70">
        <v>800</v>
      </c>
      <c r="L725" s="23">
        <f t="shared" si="413"/>
        <v>20000</v>
      </c>
      <c r="M725" s="70">
        <v>2</v>
      </c>
      <c r="N725" s="70" t="s">
        <v>89</v>
      </c>
      <c r="O725" s="70">
        <v>504</v>
      </c>
      <c r="P725" s="70" t="s">
        <v>233</v>
      </c>
      <c r="Q725" s="70">
        <v>100</v>
      </c>
      <c r="R725" s="70"/>
      <c r="S725" s="70">
        <v>2600</v>
      </c>
      <c r="T725" s="70">
        <v>3</v>
      </c>
      <c r="U725" s="72">
        <v>0.09</v>
      </c>
      <c r="V725" s="23">
        <f t="shared" si="414"/>
        <v>23400</v>
      </c>
      <c r="W725" s="23">
        <f t="shared" si="415"/>
        <v>236600</v>
      </c>
      <c r="X725" s="23">
        <f t="shared" si="416"/>
        <v>256600</v>
      </c>
      <c r="Y725" s="70"/>
      <c r="Z725" s="70"/>
      <c r="AA725" s="23">
        <f t="shared" si="417"/>
        <v>256600</v>
      </c>
      <c r="AB725" s="73">
        <v>1E-4</v>
      </c>
      <c r="AC725" s="28">
        <f t="shared" si="418"/>
        <v>25.66</v>
      </c>
    </row>
    <row r="726" spans="1:29" ht="18" x14ac:dyDescent="0.2">
      <c r="A726" s="70"/>
      <c r="B726" s="70"/>
      <c r="C726" s="70"/>
      <c r="D726" s="70"/>
      <c r="E726" s="70"/>
      <c r="F726" s="70"/>
      <c r="G726" s="70"/>
      <c r="H726" s="70"/>
      <c r="I726" s="70"/>
      <c r="J726" s="70">
        <v>142</v>
      </c>
      <c r="K726" s="70">
        <v>800</v>
      </c>
      <c r="L726" s="23">
        <f t="shared" si="413"/>
        <v>113600</v>
      </c>
      <c r="M726" s="70">
        <v>1</v>
      </c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23">
        <f t="shared" si="416"/>
        <v>113600</v>
      </c>
      <c r="Y726" s="70"/>
      <c r="Z726" s="70"/>
      <c r="AA726" s="23">
        <f t="shared" si="417"/>
        <v>113600</v>
      </c>
      <c r="AB726" s="70"/>
      <c r="AC726" s="70"/>
    </row>
    <row r="727" spans="1:29" ht="16.5" x14ac:dyDescent="0.2">
      <c r="A727" s="78" t="s">
        <v>352</v>
      </c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  <c r="AA727" s="79"/>
      <c r="AB727" s="79"/>
      <c r="AC727" s="80"/>
    </row>
    <row r="728" spans="1:29" ht="18" x14ac:dyDescent="0.2">
      <c r="A728" s="70">
        <v>10</v>
      </c>
      <c r="B728" s="70" t="s">
        <v>353</v>
      </c>
      <c r="C728" s="70">
        <v>726</v>
      </c>
      <c r="D728" s="70">
        <v>1134</v>
      </c>
      <c r="E728" s="70" t="s">
        <v>325</v>
      </c>
      <c r="F728" s="70">
        <v>2</v>
      </c>
      <c r="G728" s="70">
        <v>1</v>
      </c>
      <c r="H728" s="70">
        <v>0</v>
      </c>
      <c r="I728" s="70">
        <v>28</v>
      </c>
      <c r="J728" s="15">
        <f>(G728*400)+(H728*100)+I728</f>
        <v>428</v>
      </c>
      <c r="K728" s="70">
        <v>325</v>
      </c>
      <c r="L728" s="23">
        <f t="shared" si="413"/>
        <v>139100</v>
      </c>
      <c r="M728" s="70">
        <v>1</v>
      </c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</row>
    <row r="729" spans="1:29" ht="18" x14ac:dyDescent="0.2">
      <c r="A729" s="70"/>
      <c r="B729" s="70"/>
      <c r="C729" s="70"/>
      <c r="D729" s="70"/>
      <c r="E729" s="70"/>
      <c r="F729" s="70"/>
      <c r="G729" s="70"/>
      <c r="H729" s="70"/>
      <c r="I729" s="70"/>
      <c r="J729" s="70">
        <v>67.5</v>
      </c>
      <c r="K729" s="70">
        <v>325</v>
      </c>
      <c r="L729" s="23">
        <f t="shared" si="413"/>
        <v>21937.5</v>
      </c>
      <c r="M729" s="70">
        <v>2</v>
      </c>
      <c r="N729" s="70" t="s">
        <v>57</v>
      </c>
      <c r="O729" s="70">
        <v>100</v>
      </c>
      <c r="P729" s="70" t="s">
        <v>58</v>
      </c>
      <c r="Q729" s="70">
        <v>270</v>
      </c>
      <c r="R729" s="70"/>
      <c r="S729" s="70">
        <v>6900</v>
      </c>
      <c r="T729" s="70">
        <v>22</v>
      </c>
      <c r="U729" s="72">
        <v>0.85</v>
      </c>
      <c r="V729" s="23">
        <f t="shared" ref="V729:V733" si="419">Q729*S729*U729</f>
        <v>1583550</v>
      </c>
      <c r="W729" s="23">
        <f t="shared" ref="W729:W733" si="420">Q729*S729-V729</f>
        <v>279450</v>
      </c>
      <c r="X729" s="23">
        <f t="shared" ref="X729:X734" si="421">L729+W729</f>
        <v>301387.5</v>
      </c>
      <c r="Y729" s="70"/>
      <c r="Z729" s="70"/>
      <c r="AA729" s="23">
        <f t="shared" ref="AA729:AA734" si="422">X729-Z729</f>
        <v>301387.5</v>
      </c>
      <c r="AB729" s="73">
        <v>2.0000000000000001E-4</v>
      </c>
      <c r="AC729" s="28">
        <f t="shared" ref="AC729:AC734" si="423">AA729*AB729</f>
        <v>60.277500000000003</v>
      </c>
    </row>
    <row r="730" spans="1:29" ht="18" x14ac:dyDescent="0.2">
      <c r="A730" s="70"/>
      <c r="B730" s="70"/>
      <c r="C730" s="70"/>
      <c r="D730" s="70"/>
      <c r="E730" s="70"/>
      <c r="F730" s="70"/>
      <c r="G730" s="70"/>
      <c r="H730" s="70"/>
      <c r="I730" s="70"/>
      <c r="J730" s="70">
        <v>121.875</v>
      </c>
      <c r="K730" s="70">
        <v>325</v>
      </c>
      <c r="L730" s="23">
        <f t="shared" si="413"/>
        <v>39609.375</v>
      </c>
      <c r="M730" s="70">
        <v>2</v>
      </c>
      <c r="N730" s="70" t="s">
        <v>89</v>
      </c>
      <c r="O730" s="70">
        <v>504</v>
      </c>
      <c r="P730" s="70" t="s">
        <v>233</v>
      </c>
      <c r="Q730" s="70">
        <v>420</v>
      </c>
      <c r="R730" s="70"/>
      <c r="S730" s="70">
        <v>2600</v>
      </c>
      <c r="T730" s="70">
        <v>10</v>
      </c>
      <c r="U730" s="72">
        <v>0.4</v>
      </c>
      <c r="V730" s="23">
        <f t="shared" si="419"/>
        <v>436800</v>
      </c>
      <c r="W730" s="23">
        <f t="shared" si="420"/>
        <v>655200</v>
      </c>
      <c r="X730" s="23">
        <f t="shared" si="421"/>
        <v>694809.375</v>
      </c>
      <c r="Y730" s="70"/>
      <c r="Z730" s="70"/>
      <c r="AA730" s="23">
        <f t="shared" si="422"/>
        <v>694809.375</v>
      </c>
      <c r="AB730" s="73">
        <v>1E-4</v>
      </c>
      <c r="AC730" s="28">
        <f t="shared" si="423"/>
        <v>69.48093750000001</v>
      </c>
    </row>
    <row r="731" spans="1:29" ht="18" x14ac:dyDescent="0.2">
      <c r="A731" s="70"/>
      <c r="B731" s="70"/>
      <c r="C731" s="70"/>
      <c r="D731" s="70"/>
      <c r="E731" s="70"/>
      <c r="F731" s="70"/>
      <c r="G731" s="70"/>
      <c r="H731" s="70"/>
      <c r="I731" s="70"/>
      <c r="J731" s="70">
        <v>105</v>
      </c>
      <c r="K731" s="70">
        <v>325</v>
      </c>
      <c r="L731" s="23">
        <f t="shared" si="413"/>
        <v>34125</v>
      </c>
      <c r="M731" s="70">
        <v>2</v>
      </c>
      <c r="N731" s="70" t="s">
        <v>123</v>
      </c>
      <c r="O731" s="70">
        <v>100</v>
      </c>
      <c r="P731" s="70" t="s">
        <v>58</v>
      </c>
      <c r="Q731" s="70">
        <v>200</v>
      </c>
      <c r="R731" s="70"/>
      <c r="S731" s="70">
        <v>6900</v>
      </c>
      <c r="T731" s="70">
        <v>10</v>
      </c>
      <c r="U731" s="72">
        <v>0.1</v>
      </c>
      <c r="V731" s="23">
        <f t="shared" si="419"/>
        <v>138000</v>
      </c>
      <c r="W731" s="23">
        <f t="shared" si="420"/>
        <v>1242000</v>
      </c>
      <c r="X731" s="23">
        <f t="shared" si="421"/>
        <v>1276125</v>
      </c>
      <c r="Y731" s="70"/>
      <c r="Z731" s="70"/>
      <c r="AA731" s="23">
        <f t="shared" si="422"/>
        <v>1276125</v>
      </c>
      <c r="AB731" s="73">
        <v>2.0000000000000001E-4</v>
      </c>
      <c r="AC731" s="28">
        <f t="shared" si="423"/>
        <v>255.22500000000002</v>
      </c>
    </row>
    <row r="732" spans="1:29" ht="18" x14ac:dyDescent="0.2">
      <c r="A732" s="70"/>
      <c r="B732" s="70"/>
      <c r="C732" s="70"/>
      <c r="D732" s="70"/>
      <c r="E732" s="70"/>
      <c r="F732" s="70"/>
      <c r="G732" s="70"/>
      <c r="H732" s="70"/>
      <c r="I732" s="70"/>
      <c r="J732" s="70">
        <v>10</v>
      </c>
      <c r="K732" s="70">
        <v>325</v>
      </c>
      <c r="L732" s="23">
        <f t="shared" si="413"/>
        <v>3250</v>
      </c>
      <c r="M732" s="70">
        <v>2</v>
      </c>
      <c r="N732" s="70" t="s">
        <v>123</v>
      </c>
      <c r="O732" s="70">
        <v>100</v>
      </c>
      <c r="P732" s="70" t="s">
        <v>71</v>
      </c>
      <c r="Q732" s="70">
        <v>40</v>
      </c>
      <c r="R732" s="70"/>
      <c r="S732" s="70">
        <v>6900</v>
      </c>
      <c r="T732" s="70">
        <v>10</v>
      </c>
      <c r="U732" s="72">
        <v>0.1</v>
      </c>
      <c r="V732" s="23">
        <f t="shared" si="419"/>
        <v>27600</v>
      </c>
      <c r="W732" s="23">
        <f t="shared" si="420"/>
        <v>248400</v>
      </c>
      <c r="X732" s="23">
        <f t="shared" si="421"/>
        <v>251650</v>
      </c>
      <c r="Y732" s="70"/>
      <c r="Z732" s="70"/>
      <c r="AA732" s="23">
        <f t="shared" si="422"/>
        <v>251650</v>
      </c>
      <c r="AB732" s="73">
        <v>3.0000000000000001E-3</v>
      </c>
      <c r="AC732" s="28">
        <f t="shared" si="423"/>
        <v>754.95</v>
      </c>
    </row>
    <row r="733" spans="1:29" ht="18" x14ac:dyDescent="0.2">
      <c r="A733" s="70"/>
      <c r="B733" s="70"/>
      <c r="C733" s="70"/>
      <c r="D733" s="70"/>
      <c r="E733" s="70"/>
      <c r="F733" s="70"/>
      <c r="G733" s="70"/>
      <c r="H733" s="70"/>
      <c r="I733" s="70"/>
      <c r="J733" s="70">
        <v>42.5</v>
      </c>
      <c r="K733" s="70">
        <v>325</v>
      </c>
      <c r="L733" s="23">
        <f t="shared" si="413"/>
        <v>13812.5</v>
      </c>
      <c r="M733" s="70">
        <v>2</v>
      </c>
      <c r="N733" s="70" t="s">
        <v>123</v>
      </c>
      <c r="O733" s="70">
        <v>100</v>
      </c>
      <c r="P733" s="70" t="s">
        <v>58</v>
      </c>
      <c r="Q733" s="70">
        <v>170</v>
      </c>
      <c r="R733" s="70"/>
      <c r="S733" s="70">
        <v>6900</v>
      </c>
      <c r="T733" s="70">
        <v>10</v>
      </c>
      <c r="U733" s="72">
        <v>0.1</v>
      </c>
      <c r="V733" s="23">
        <f t="shared" si="419"/>
        <v>117300</v>
      </c>
      <c r="W733" s="23">
        <f t="shared" si="420"/>
        <v>1055700</v>
      </c>
      <c r="X733" s="23">
        <f t="shared" si="421"/>
        <v>1069512.5</v>
      </c>
      <c r="Y733" s="70"/>
      <c r="Z733" s="70"/>
      <c r="AA733" s="23">
        <f t="shared" si="422"/>
        <v>1069512.5</v>
      </c>
      <c r="AB733" s="73">
        <v>2.0000000000000001E-4</v>
      </c>
      <c r="AC733" s="28">
        <f t="shared" si="423"/>
        <v>213.9025</v>
      </c>
    </row>
    <row r="734" spans="1:29" ht="14.25" customHeight="1" x14ac:dyDescent="0.2">
      <c r="A734" s="70"/>
      <c r="B734" s="70"/>
      <c r="C734" s="70"/>
      <c r="D734" s="70"/>
      <c r="E734" s="70"/>
      <c r="F734" s="70"/>
      <c r="G734" s="70"/>
      <c r="H734" s="70"/>
      <c r="I734" s="70"/>
      <c r="J734" s="70">
        <v>108</v>
      </c>
      <c r="K734" s="70">
        <v>325</v>
      </c>
      <c r="L734" s="23">
        <f t="shared" si="413"/>
        <v>35100</v>
      </c>
      <c r="M734" s="70">
        <v>1</v>
      </c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23">
        <f t="shared" si="421"/>
        <v>35100</v>
      </c>
      <c r="Y734" s="70"/>
      <c r="Z734" s="70"/>
      <c r="AA734" s="23">
        <f t="shared" si="422"/>
        <v>35100</v>
      </c>
      <c r="AB734" s="70"/>
      <c r="AC734" s="28">
        <f t="shared" si="423"/>
        <v>0</v>
      </c>
    </row>
    <row r="735" spans="1:29" ht="16.5" x14ac:dyDescent="0.2">
      <c r="A735" s="78" t="s">
        <v>354</v>
      </c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  <c r="AA735" s="79"/>
      <c r="AB735" s="79"/>
      <c r="AC735" s="80"/>
    </row>
    <row r="736" spans="1:29" ht="18" x14ac:dyDescent="0.2">
      <c r="A736" s="70">
        <v>11</v>
      </c>
      <c r="B736" s="70" t="s">
        <v>355</v>
      </c>
      <c r="C736" s="70">
        <v>850</v>
      </c>
      <c r="D736" s="70">
        <v>780</v>
      </c>
      <c r="E736" s="70" t="s">
        <v>325</v>
      </c>
      <c r="F736" s="70">
        <v>2</v>
      </c>
      <c r="G736" s="70">
        <v>6</v>
      </c>
      <c r="H736" s="70">
        <v>1</v>
      </c>
      <c r="I736" s="70">
        <v>12</v>
      </c>
      <c r="J736" s="15">
        <f>(G736*400)+(H736*100)+I736</f>
        <v>2512</v>
      </c>
      <c r="K736" s="70">
        <v>1500</v>
      </c>
      <c r="L736" s="23">
        <f t="shared" si="413"/>
        <v>3768000</v>
      </c>
      <c r="M736" s="70">
        <v>1</v>
      </c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</row>
    <row r="737" spans="1:29" ht="18" x14ac:dyDescent="0.2">
      <c r="A737" s="87" t="s">
        <v>356</v>
      </c>
      <c r="B737" s="88"/>
      <c r="C737" s="88"/>
      <c r="D737" s="88"/>
      <c r="E737" s="88"/>
      <c r="F737" s="88"/>
      <c r="G737" s="88"/>
      <c r="H737" s="88"/>
      <c r="I737" s="89"/>
      <c r="J737" s="70">
        <v>113.733</v>
      </c>
      <c r="K737" s="70">
        <v>1500</v>
      </c>
      <c r="L737" s="23">
        <f t="shared" si="413"/>
        <v>170599.5</v>
      </c>
      <c r="M737" s="70">
        <v>2</v>
      </c>
      <c r="N737" s="70" t="s">
        <v>57</v>
      </c>
      <c r="O737" s="70">
        <v>100</v>
      </c>
      <c r="P737" s="70" t="s">
        <v>58</v>
      </c>
      <c r="Q737" s="70">
        <v>454.935</v>
      </c>
      <c r="R737" s="70"/>
      <c r="S737" s="70">
        <v>6900</v>
      </c>
      <c r="T737" s="70">
        <v>60</v>
      </c>
      <c r="U737" s="72">
        <v>0.85</v>
      </c>
      <c r="V737" s="23">
        <f t="shared" ref="V737:V744" si="424">Q737*S737*U737</f>
        <v>2668193.7749999999</v>
      </c>
      <c r="W737" s="23">
        <f t="shared" ref="W737:W744" si="425">Q737*S737-V737</f>
        <v>470857.72500000009</v>
      </c>
      <c r="X737" s="23">
        <f t="shared" ref="X737:X744" si="426">L737+W737</f>
        <v>641457.22500000009</v>
      </c>
      <c r="Y737" s="70"/>
      <c r="Z737" s="70"/>
      <c r="AA737" s="23">
        <f t="shared" ref="AA737:AA744" si="427">X737-Z737</f>
        <v>641457.22500000009</v>
      </c>
      <c r="AB737" s="73">
        <v>2.0000000000000001E-4</v>
      </c>
      <c r="AC737" s="28">
        <f t="shared" ref="AC737:AC744" si="428">AA737*AB737</f>
        <v>128.29144500000004</v>
      </c>
    </row>
    <row r="738" spans="1:29" ht="18" x14ac:dyDescent="0.2">
      <c r="A738" s="87" t="s">
        <v>357</v>
      </c>
      <c r="B738" s="88"/>
      <c r="C738" s="88"/>
      <c r="D738" s="88"/>
      <c r="E738" s="88"/>
      <c r="F738" s="88"/>
      <c r="G738" s="88"/>
      <c r="H738" s="88"/>
      <c r="I738" s="89"/>
      <c r="J738" s="70">
        <v>35.733750000000001</v>
      </c>
      <c r="K738" s="70">
        <v>1500</v>
      </c>
      <c r="L738" s="23">
        <f t="shared" si="413"/>
        <v>53600.625</v>
      </c>
      <c r="M738" s="70">
        <v>2</v>
      </c>
      <c r="N738" s="70" t="s">
        <v>57</v>
      </c>
      <c r="O738" s="70">
        <v>100</v>
      </c>
      <c r="P738" s="70" t="s">
        <v>93</v>
      </c>
      <c r="Q738" s="70">
        <v>142.935</v>
      </c>
      <c r="R738" s="70"/>
      <c r="S738" s="70">
        <v>6900</v>
      </c>
      <c r="T738" s="70">
        <v>40</v>
      </c>
      <c r="U738" s="72">
        <v>0.85</v>
      </c>
      <c r="V738" s="23">
        <f t="shared" si="424"/>
        <v>838313.77500000002</v>
      </c>
      <c r="W738" s="23">
        <f t="shared" si="425"/>
        <v>147937.72499999998</v>
      </c>
      <c r="X738" s="23">
        <f t="shared" si="426"/>
        <v>201538.34999999998</v>
      </c>
      <c r="Y738" s="70"/>
      <c r="Z738" s="70"/>
      <c r="AA738" s="23">
        <f t="shared" si="427"/>
        <v>201538.34999999998</v>
      </c>
      <c r="AB738" s="73">
        <v>3.0000000000000001E-3</v>
      </c>
      <c r="AC738" s="28">
        <f t="shared" si="428"/>
        <v>604.61505</v>
      </c>
    </row>
    <row r="739" spans="1:29" ht="18" x14ac:dyDescent="0.2">
      <c r="A739" s="87" t="s">
        <v>358</v>
      </c>
      <c r="B739" s="88"/>
      <c r="C739" s="88"/>
      <c r="D739" s="88"/>
      <c r="E739" s="88"/>
      <c r="F739" s="88"/>
      <c r="G739" s="88"/>
      <c r="H739" s="88"/>
      <c r="I739" s="89"/>
      <c r="J739" s="70">
        <v>28.414999999999999</v>
      </c>
      <c r="K739" s="70">
        <v>1500</v>
      </c>
      <c r="L739" s="23">
        <f t="shared" si="413"/>
        <v>42622.5</v>
      </c>
      <c r="M739" s="70">
        <v>2</v>
      </c>
      <c r="N739" s="70" t="s">
        <v>57</v>
      </c>
      <c r="O739" s="70">
        <v>100</v>
      </c>
      <c r="P739" s="70" t="s">
        <v>58</v>
      </c>
      <c r="Q739" s="70">
        <v>454.64</v>
      </c>
      <c r="R739" s="70"/>
      <c r="S739" s="70">
        <v>6900</v>
      </c>
      <c r="T739" s="70">
        <v>60</v>
      </c>
      <c r="U739" s="72">
        <v>0.85</v>
      </c>
      <c r="V739" s="23">
        <f t="shared" si="424"/>
        <v>2666463.6</v>
      </c>
      <c r="W739" s="23">
        <f t="shared" si="425"/>
        <v>470552.39999999991</v>
      </c>
      <c r="X739" s="23">
        <f t="shared" si="426"/>
        <v>513174.89999999991</v>
      </c>
      <c r="Y739" s="70"/>
      <c r="Z739" s="70"/>
      <c r="AA739" s="23">
        <f t="shared" si="427"/>
        <v>513174.89999999991</v>
      </c>
      <c r="AB739" s="73">
        <v>2.0000000000000001E-4</v>
      </c>
      <c r="AC739" s="28">
        <f t="shared" si="428"/>
        <v>102.63497999999998</v>
      </c>
    </row>
    <row r="740" spans="1:29" ht="16.5" x14ac:dyDescent="0.2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</row>
    <row r="741" spans="1:29" ht="18" x14ac:dyDescent="0.2">
      <c r="A741" s="87" t="s">
        <v>359</v>
      </c>
      <c r="B741" s="88"/>
      <c r="C741" s="88"/>
      <c r="D741" s="88"/>
      <c r="E741" s="88"/>
      <c r="F741" s="88"/>
      <c r="G741" s="88"/>
      <c r="H741" s="88"/>
      <c r="I741" s="89"/>
      <c r="J741" s="70">
        <v>48.75</v>
      </c>
      <c r="K741" s="70">
        <v>1500</v>
      </c>
      <c r="L741" s="23">
        <f t="shared" si="413"/>
        <v>73125</v>
      </c>
      <c r="M741" s="70">
        <v>2</v>
      </c>
      <c r="N741" s="70" t="s">
        <v>89</v>
      </c>
      <c r="O741" s="70">
        <v>504</v>
      </c>
      <c r="P741" s="70" t="s">
        <v>71</v>
      </c>
      <c r="Q741" s="70">
        <v>80</v>
      </c>
      <c r="R741" s="70"/>
      <c r="S741" s="70">
        <v>2600</v>
      </c>
      <c r="T741" s="70">
        <v>10</v>
      </c>
      <c r="U741" s="72">
        <v>0.4</v>
      </c>
      <c r="V741" s="23">
        <f t="shared" si="424"/>
        <v>83200</v>
      </c>
      <c r="W741" s="23">
        <f t="shared" si="425"/>
        <v>124800</v>
      </c>
      <c r="X741" s="23">
        <f t="shared" si="426"/>
        <v>197925</v>
      </c>
      <c r="Y741" s="70"/>
      <c r="Z741" s="70"/>
      <c r="AA741" s="23">
        <f t="shared" si="427"/>
        <v>197925</v>
      </c>
      <c r="AB741" s="73">
        <v>3.0000000000000001E-3</v>
      </c>
      <c r="AC741" s="28">
        <f t="shared" si="428"/>
        <v>593.77499999999998</v>
      </c>
    </row>
    <row r="742" spans="1:29" ht="18" x14ac:dyDescent="0.2">
      <c r="A742" s="87" t="s">
        <v>360</v>
      </c>
      <c r="B742" s="88"/>
      <c r="C742" s="88"/>
      <c r="D742" s="88"/>
      <c r="E742" s="88"/>
      <c r="F742" s="88"/>
      <c r="G742" s="88"/>
      <c r="H742" s="88"/>
      <c r="I742" s="89"/>
      <c r="J742" s="70">
        <v>103.593</v>
      </c>
      <c r="K742" s="70">
        <v>1500</v>
      </c>
      <c r="L742" s="23">
        <f t="shared" si="413"/>
        <v>155389.5</v>
      </c>
      <c r="M742" s="70">
        <v>2</v>
      </c>
      <c r="N742" s="70" t="s">
        <v>57</v>
      </c>
      <c r="O742" s="70">
        <v>100</v>
      </c>
      <c r="P742" s="70" t="s">
        <v>58</v>
      </c>
      <c r="Q742" s="70">
        <v>414.375</v>
      </c>
      <c r="R742" s="70"/>
      <c r="S742" s="70">
        <v>6900</v>
      </c>
      <c r="T742" s="70">
        <v>85</v>
      </c>
      <c r="U742" s="72">
        <v>0.85</v>
      </c>
      <c r="V742" s="23">
        <f t="shared" si="424"/>
        <v>2430309.375</v>
      </c>
      <c r="W742" s="23">
        <f t="shared" si="425"/>
        <v>428878.125</v>
      </c>
      <c r="X742" s="23">
        <f t="shared" si="426"/>
        <v>584267.625</v>
      </c>
      <c r="Y742" s="70"/>
      <c r="Z742" s="70"/>
      <c r="AA742" s="23">
        <f t="shared" si="427"/>
        <v>584267.625</v>
      </c>
      <c r="AB742" s="73">
        <v>2.0000000000000001E-4</v>
      </c>
      <c r="AC742" s="28">
        <f t="shared" si="428"/>
        <v>116.853525</v>
      </c>
    </row>
    <row r="743" spans="1:29" ht="18" x14ac:dyDescent="0.2">
      <c r="A743" s="87" t="s">
        <v>361</v>
      </c>
      <c r="B743" s="88"/>
      <c r="C743" s="88"/>
      <c r="D743" s="88"/>
      <c r="E743" s="88"/>
      <c r="F743" s="88"/>
      <c r="G743" s="88"/>
      <c r="H743" s="88"/>
      <c r="I743" s="89"/>
      <c r="J743" s="70">
        <v>43.875</v>
      </c>
      <c r="K743" s="70">
        <v>1500</v>
      </c>
      <c r="L743" s="23">
        <f t="shared" si="413"/>
        <v>65812.5</v>
      </c>
      <c r="M743" s="70">
        <v>2</v>
      </c>
      <c r="N743" s="70" t="s">
        <v>57</v>
      </c>
      <c r="O743" s="70">
        <v>100</v>
      </c>
      <c r="P743" s="70" t="s">
        <v>58</v>
      </c>
      <c r="Q743" s="70">
        <v>175.5</v>
      </c>
      <c r="R743" s="70"/>
      <c r="S743" s="70">
        <v>6900</v>
      </c>
      <c r="T743" s="70">
        <v>85</v>
      </c>
      <c r="U743" s="72">
        <v>0.85</v>
      </c>
      <c r="V743" s="23">
        <f t="shared" si="424"/>
        <v>1029307.5</v>
      </c>
      <c r="W743" s="23">
        <f t="shared" si="425"/>
        <v>181642.5</v>
      </c>
      <c r="X743" s="23">
        <f t="shared" si="426"/>
        <v>247455</v>
      </c>
      <c r="Y743" s="70"/>
      <c r="Z743" s="70"/>
      <c r="AA743" s="23">
        <f t="shared" si="427"/>
        <v>247455</v>
      </c>
      <c r="AB743" s="73">
        <v>2.0000000000000001E-4</v>
      </c>
      <c r="AC743" s="28">
        <f t="shared" si="428"/>
        <v>49.491</v>
      </c>
    </row>
    <row r="744" spans="1:29" ht="18" x14ac:dyDescent="0.2">
      <c r="A744" s="87" t="s">
        <v>362</v>
      </c>
      <c r="B744" s="88"/>
      <c r="C744" s="88"/>
      <c r="D744" s="88"/>
      <c r="E744" s="88"/>
      <c r="F744" s="88"/>
      <c r="G744" s="88"/>
      <c r="H744" s="88"/>
      <c r="I744" s="89"/>
      <c r="J744" s="70">
        <v>52.5</v>
      </c>
      <c r="K744" s="70">
        <v>1500</v>
      </c>
      <c r="L744" s="23">
        <f t="shared" si="413"/>
        <v>78750</v>
      </c>
      <c r="M744" s="70">
        <v>2</v>
      </c>
      <c r="N744" s="70" t="s">
        <v>57</v>
      </c>
      <c r="O744" s="70">
        <v>504</v>
      </c>
      <c r="P744" s="70" t="s">
        <v>71</v>
      </c>
      <c r="Q744" s="70">
        <v>210</v>
      </c>
      <c r="R744" s="70"/>
      <c r="S744" s="70">
        <v>2600</v>
      </c>
      <c r="T744" s="70">
        <v>85</v>
      </c>
      <c r="U744" s="72">
        <v>0.85</v>
      </c>
      <c r="V744" s="23">
        <f t="shared" si="424"/>
        <v>464100</v>
      </c>
      <c r="W744" s="23">
        <f t="shared" si="425"/>
        <v>81900</v>
      </c>
      <c r="X744" s="23">
        <f t="shared" si="426"/>
        <v>160650</v>
      </c>
      <c r="Y744" s="70"/>
      <c r="Z744" s="70"/>
      <c r="AA744" s="23">
        <f t="shared" si="427"/>
        <v>160650</v>
      </c>
      <c r="AB744" s="73">
        <v>3.0000000000000001E-3</v>
      </c>
      <c r="AC744" s="28">
        <f t="shared" si="428"/>
        <v>481.95</v>
      </c>
    </row>
    <row r="745" spans="1:29" ht="18" x14ac:dyDescent="0.2">
      <c r="A745" s="87"/>
      <c r="B745" s="88"/>
      <c r="C745" s="88"/>
      <c r="D745" s="88"/>
      <c r="E745" s="88"/>
      <c r="F745" s="88"/>
      <c r="G745" s="88"/>
      <c r="H745" s="88"/>
      <c r="I745" s="89"/>
      <c r="J745" s="70">
        <v>2085.4002500000001</v>
      </c>
      <c r="K745" s="70">
        <v>1500</v>
      </c>
      <c r="L745" s="23">
        <f t="shared" si="413"/>
        <v>3128100.375</v>
      </c>
      <c r="M745" s="70">
        <v>1</v>
      </c>
      <c r="N745" s="70" t="s">
        <v>363</v>
      </c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</row>
    <row r="746" spans="1:29" ht="1.5" customHeight="1" x14ac:dyDescent="0.2">
      <c r="A746" s="81"/>
      <c r="B746" s="82"/>
      <c r="C746" s="82"/>
      <c r="D746" s="82"/>
      <c r="E746" s="82"/>
      <c r="F746" s="82"/>
      <c r="G746" s="82"/>
      <c r="H746" s="82"/>
      <c r="I746" s="83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</row>
    <row r="747" spans="1:29" ht="16.5" x14ac:dyDescent="0.2">
      <c r="A747" s="78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  <c r="AA747" s="79"/>
      <c r="AB747" s="79"/>
      <c r="AC747" s="80"/>
    </row>
    <row r="748" spans="1:29" ht="18" x14ac:dyDescent="0.2">
      <c r="A748" s="70"/>
      <c r="B748" s="70"/>
      <c r="C748" s="70"/>
      <c r="D748" s="70"/>
      <c r="E748" s="70"/>
      <c r="F748" s="70"/>
      <c r="G748" s="70"/>
      <c r="H748" s="70"/>
      <c r="I748" s="70"/>
      <c r="J748" s="15"/>
      <c r="K748" s="70"/>
      <c r="L748" s="23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</row>
    <row r="749" spans="1:29" ht="18" x14ac:dyDescent="0.2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23"/>
      <c r="M749" s="70"/>
      <c r="N749" s="70"/>
      <c r="O749" s="70"/>
      <c r="P749" s="70"/>
      <c r="Q749" s="70"/>
      <c r="R749" s="70"/>
      <c r="S749" s="70"/>
      <c r="T749" s="70"/>
      <c r="U749" s="72"/>
      <c r="V749" s="23"/>
      <c r="W749" s="23"/>
      <c r="X749" s="23"/>
      <c r="Y749" s="70"/>
      <c r="Z749" s="70"/>
      <c r="AA749" s="23"/>
      <c r="AB749" s="73"/>
      <c r="AC749" s="28"/>
    </row>
    <row r="750" spans="1:29" ht="18" x14ac:dyDescent="0.2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23"/>
      <c r="M750" s="70"/>
      <c r="N750" s="70"/>
      <c r="O750" s="70"/>
      <c r="P750" s="70"/>
      <c r="Q750" s="70"/>
      <c r="R750" s="70"/>
      <c r="S750" s="70"/>
      <c r="T750" s="70"/>
      <c r="U750" s="72"/>
      <c r="V750" s="23"/>
      <c r="W750" s="23"/>
      <c r="X750" s="23"/>
      <c r="Y750" s="70"/>
      <c r="Z750" s="70"/>
      <c r="AA750" s="23"/>
      <c r="AB750" s="73"/>
      <c r="AC750" s="28"/>
    </row>
    <row r="751" spans="1:29" ht="18" x14ac:dyDescent="0.2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23">
        <f t="shared" ref="X749:X751" si="429">L751+W751</f>
        <v>0</v>
      </c>
      <c r="Y751" s="70"/>
      <c r="Z751" s="70"/>
      <c r="AA751" s="70"/>
      <c r="AB751" s="70"/>
      <c r="AC751" s="70"/>
    </row>
    <row r="752" spans="1:29" ht="16.5" x14ac:dyDescent="0.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</row>
    <row r="753" spans="1:29" ht="16.5" x14ac:dyDescent="0.2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</row>
    <row r="754" spans="1:29" ht="16.5" x14ac:dyDescent="0.2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</row>
    <row r="755" spans="1:29" ht="16.5" x14ac:dyDescent="0.2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</row>
    <row r="756" spans="1:29" ht="16.5" hidden="1" x14ac:dyDescent="0.2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</row>
    <row r="757" spans="1:29" ht="16.5" hidden="1" x14ac:dyDescent="0.2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</row>
    <row r="758" spans="1:29" ht="16.5" hidden="1" x14ac:dyDescent="0.2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</row>
    <row r="759" spans="1:29" ht="16.5" hidden="1" x14ac:dyDescent="0.2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</row>
    <row r="760" spans="1:29" ht="16.5" hidden="1" x14ac:dyDescent="0.2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</row>
    <row r="761" spans="1:29" ht="16.5" x14ac:dyDescent="0.2">
      <c r="A761" s="78" t="s">
        <v>364</v>
      </c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  <c r="AA761" s="79"/>
      <c r="AB761" s="79"/>
      <c r="AC761" s="80"/>
    </row>
    <row r="762" spans="1:29" ht="18" x14ac:dyDescent="0.2">
      <c r="A762" s="70">
        <v>1</v>
      </c>
      <c r="B762" s="70" t="s">
        <v>365</v>
      </c>
      <c r="C762" s="70">
        <v>529</v>
      </c>
      <c r="D762" s="70">
        <v>964</v>
      </c>
      <c r="E762" s="70" t="s">
        <v>366</v>
      </c>
      <c r="F762" s="70">
        <v>2</v>
      </c>
      <c r="G762" s="70">
        <v>3</v>
      </c>
      <c r="H762" s="70">
        <v>3</v>
      </c>
      <c r="I762" s="70">
        <v>3</v>
      </c>
      <c r="J762" s="15">
        <f>(G762*400)+(H762*100)+I762</f>
        <v>1503</v>
      </c>
      <c r="K762" s="70">
        <v>1000</v>
      </c>
      <c r="L762" s="23">
        <f t="shared" ref="L762:L779" si="430">J762*K762</f>
        <v>1503000</v>
      </c>
      <c r="M762" s="70">
        <v>1</v>
      </c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</row>
    <row r="763" spans="1:29" ht="18" x14ac:dyDescent="0.2">
      <c r="A763" s="81" t="s">
        <v>367</v>
      </c>
      <c r="B763" s="82"/>
      <c r="C763" s="82"/>
      <c r="D763" s="82"/>
      <c r="E763" s="82"/>
      <c r="F763" s="82"/>
      <c r="G763" s="82"/>
      <c r="H763" s="83"/>
      <c r="I763" s="70"/>
      <c r="J763" s="70">
        <v>56.25</v>
      </c>
      <c r="K763" s="70">
        <v>1000</v>
      </c>
      <c r="L763" s="23">
        <f t="shared" si="430"/>
        <v>56250</v>
      </c>
      <c r="M763" s="70">
        <v>2</v>
      </c>
      <c r="N763" s="70" t="s">
        <v>123</v>
      </c>
      <c r="O763" s="70">
        <v>100</v>
      </c>
      <c r="P763" s="70" t="s">
        <v>58</v>
      </c>
      <c r="Q763" s="70">
        <v>225</v>
      </c>
      <c r="R763" s="70"/>
      <c r="S763" s="70">
        <v>6900</v>
      </c>
      <c r="T763" s="70">
        <v>50</v>
      </c>
      <c r="U763" s="72">
        <v>0.76</v>
      </c>
      <c r="V763" s="23">
        <f t="shared" ref="V763:V765" si="431">Q763*S763*U763</f>
        <v>1179900</v>
      </c>
      <c r="W763" s="23">
        <f t="shared" ref="W763:W765" si="432">Q763*S763-V763</f>
        <v>372600</v>
      </c>
      <c r="X763" s="23">
        <f t="shared" ref="X763:X766" si="433">L763+W763</f>
        <v>428850</v>
      </c>
      <c r="Y763" s="70"/>
      <c r="Z763" s="70"/>
      <c r="AA763" s="23">
        <f t="shared" ref="AA763:AA766" si="434">X763-Z763</f>
        <v>428850</v>
      </c>
      <c r="AB763" s="73">
        <v>2.0000000000000001E-4</v>
      </c>
      <c r="AC763" s="28">
        <f t="shared" ref="AC763:AC765" si="435">AA763*AB763</f>
        <v>85.77000000000001</v>
      </c>
    </row>
    <row r="764" spans="1:29" ht="18" x14ac:dyDescent="0.2">
      <c r="A764" s="70"/>
      <c r="B764" s="70"/>
      <c r="C764" s="70"/>
      <c r="D764" s="70"/>
      <c r="E764" s="70"/>
      <c r="F764" s="70"/>
      <c r="G764" s="70"/>
      <c r="H764" s="70"/>
      <c r="I764" s="70"/>
      <c r="J764" s="70">
        <v>66.5</v>
      </c>
      <c r="K764" s="70">
        <v>1000</v>
      </c>
      <c r="L764" s="23">
        <f t="shared" si="430"/>
        <v>66500</v>
      </c>
      <c r="M764" s="70">
        <v>3</v>
      </c>
      <c r="N764" s="70" t="s">
        <v>123</v>
      </c>
      <c r="O764" s="70">
        <v>504</v>
      </c>
      <c r="P764" s="70" t="s">
        <v>71</v>
      </c>
      <c r="Q764" s="70">
        <v>266</v>
      </c>
      <c r="R764" s="70"/>
      <c r="S764" s="70">
        <v>2600</v>
      </c>
      <c r="T764" s="70">
        <v>20</v>
      </c>
      <c r="U764" s="72">
        <v>0.3</v>
      </c>
      <c r="V764" s="23">
        <f t="shared" si="431"/>
        <v>207480</v>
      </c>
      <c r="W764" s="23">
        <f t="shared" si="432"/>
        <v>484120</v>
      </c>
      <c r="X764" s="23">
        <f t="shared" si="433"/>
        <v>550620</v>
      </c>
      <c r="Y764" s="70"/>
      <c r="Z764" s="70"/>
      <c r="AA764" s="23">
        <f t="shared" si="434"/>
        <v>550620</v>
      </c>
      <c r="AB764" s="73">
        <v>3.0000000000000001E-3</v>
      </c>
      <c r="AC764" s="28">
        <f t="shared" si="435"/>
        <v>1651.8600000000001</v>
      </c>
    </row>
    <row r="765" spans="1:29" ht="18" x14ac:dyDescent="0.2">
      <c r="A765" s="70"/>
      <c r="B765" s="70"/>
      <c r="C765" s="70"/>
      <c r="D765" s="70"/>
      <c r="E765" s="70"/>
      <c r="F765" s="70"/>
      <c r="G765" s="70"/>
      <c r="H765" s="70"/>
      <c r="I765" s="70"/>
      <c r="J765" s="70">
        <v>60</v>
      </c>
      <c r="K765" s="70">
        <v>1000</v>
      </c>
      <c r="L765" s="23">
        <f t="shared" si="430"/>
        <v>60000</v>
      </c>
      <c r="M765" s="70">
        <v>3</v>
      </c>
      <c r="N765" s="70" t="s">
        <v>89</v>
      </c>
      <c r="O765" s="70">
        <v>504</v>
      </c>
      <c r="P765" s="70" t="s">
        <v>271</v>
      </c>
      <c r="Q765" s="70">
        <v>240</v>
      </c>
      <c r="R765" s="70"/>
      <c r="S765" s="70">
        <v>2600</v>
      </c>
      <c r="T765" s="70">
        <v>20</v>
      </c>
      <c r="U765" s="72">
        <v>0.93</v>
      </c>
      <c r="V765" s="23">
        <f t="shared" si="431"/>
        <v>580320</v>
      </c>
      <c r="W765" s="23">
        <f t="shared" si="432"/>
        <v>43680</v>
      </c>
      <c r="X765" s="23">
        <f t="shared" si="433"/>
        <v>103680</v>
      </c>
      <c r="Y765" s="70"/>
      <c r="Z765" s="70"/>
      <c r="AA765" s="23">
        <f t="shared" si="434"/>
        <v>103680</v>
      </c>
      <c r="AB765" s="73">
        <v>2.0000000000000001E-4</v>
      </c>
      <c r="AC765" s="28">
        <f t="shared" si="435"/>
        <v>20.736000000000001</v>
      </c>
    </row>
    <row r="766" spans="1:29" ht="18" x14ac:dyDescent="0.2">
      <c r="A766" s="70"/>
      <c r="B766" s="70"/>
      <c r="C766" s="70"/>
      <c r="D766" s="70"/>
      <c r="E766" s="70"/>
      <c r="F766" s="70"/>
      <c r="G766" s="70"/>
      <c r="H766" s="70"/>
      <c r="I766" s="70"/>
      <c r="J766" s="70">
        <v>1151.5</v>
      </c>
      <c r="K766" s="70">
        <v>1000</v>
      </c>
      <c r="L766" s="23">
        <f t="shared" si="430"/>
        <v>1151500</v>
      </c>
      <c r="M766" s="70">
        <v>1</v>
      </c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23">
        <f t="shared" si="433"/>
        <v>1151500</v>
      </c>
      <c r="Y766" s="70"/>
      <c r="Z766" s="70"/>
      <c r="AA766" s="23">
        <f t="shared" si="434"/>
        <v>1151500</v>
      </c>
      <c r="AB766" s="70"/>
      <c r="AC766" s="70"/>
    </row>
    <row r="767" spans="1:29" ht="16.5" x14ac:dyDescent="0.2">
      <c r="A767" s="78" t="s">
        <v>370</v>
      </c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  <c r="AA767" s="79"/>
      <c r="AB767" s="79"/>
      <c r="AC767" s="80"/>
    </row>
    <row r="768" spans="1:29" ht="18" x14ac:dyDescent="0.2">
      <c r="A768" s="70">
        <v>2</v>
      </c>
      <c r="B768" s="70" t="s">
        <v>368</v>
      </c>
      <c r="C768" s="70">
        <v>524</v>
      </c>
      <c r="D768" s="70">
        <v>1527</v>
      </c>
      <c r="E768" s="70" t="s">
        <v>366</v>
      </c>
      <c r="F768" s="70">
        <v>2</v>
      </c>
      <c r="G768" s="70">
        <v>0</v>
      </c>
      <c r="H768" s="70">
        <v>1</v>
      </c>
      <c r="I768" s="70">
        <v>40</v>
      </c>
      <c r="J768" s="15">
        <f>(G768*400)+(H768*100)+I768</f>
        <v>140</v>
      </c>
      <c r="K768" s="70">
        <v>1000</v>
      </c>
      <c r="L768" s="23">
        <f t="shared" si="430"/>
        <v>140000</v>
      </c>
      <c r="M768" s="70">
        <v>1</v>
      </c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</row>
    <row r="769" spans="1:29" ht="18" x14ac:dyDescent="0.2">
      <c r="A769" s="70"/>
      <c r="B769" s="70"/>
      <c r="C769" s="70"/>
      <c r="D769" s="70"/>
      <c r="E769" s="70"/>
      <c r="F769" s="70"/>
      <c r="G769" s="70"/>
      <c r="H769" s="70"/>
      <c r="I769" s="70"/>
      <c r="J769" s="70">
        <v>47.125</v>
      </c>
      <c r="K769" s="70">
        <v>1000</v>
      </c>
      <c r="L769" s="23">
        <f t="shared" si="430"/>
        <v>47125</v>
      </c>
      <c r="M769" s="70">
        <v>2</v>
      </c>
      <c r="N769" s="70" t="s">
        <v>123</v>
      </c>
      <c r="O769" s="70">
        <v>100</v>
      </c>
      <c r="P769" s="70" t="s">
        <v>58</v>
      </c>
      <c r="Q769" s="70">
        <v>188.5</v>
      </c>
      <c r="R769" s="70"/>
      <c r="S769" s="70">
        <v>6900</v>
      </c>
      <c r="T769" s="70">
        <v>50</v>
      </c>
      <c r="U769" s="72">
        <v>0.76</v>
      </c>
      <c r="V769" s="23">
        <f t="shared" ref="V769:V771" si="436">Q769*S769*U769</f>
        <v>988494</v>
      </c>
      <c r="W769" s="23">
        <f t="shared" ref="W769:W771" si="437">Q769*S769-V769</f>
        <v>312156</v>
      </c>
      <c r="X769" s="23">
        <f t="shared" ref="X769:X772" si="438">L769+W769</f>
        <v>359281</v>
      </c>
      <c r="Y769" s="70"/>
      <c r="Z769" s="70"/>
      <c r="AA769" s="23">
        <f t="shared" ref="AA769:AA772" si="439">X769-Z769</f>
        <v>359281</v>
      </c>
      <c r="AB769" s="73">
        <v>2.0000000000000001E-4</v>
      </c>
      <c r="AC769" s="28">
        <f t="shared" ref="AC769:AC772" si="440">AA769*AB769</f>
        <v>71.856200000000001</v>
      </c>
    </row>
    <row r="770" spans="1:29" ht="18" x14ac:dyDescent="0.2">
      <c r="A770" s="70"/>
      <c r="B770" s="70"/>
      <c r="C770" s="70"/>
      <c r="D770" s="70"/>
      <c r="E770" s="70"/>
      <c r="F770" s="70"/>
      <c r="G770" s="70"/>
      <c r="H770" s="70"/>
      <c r="I770" s="70"/>
      <c r="J770" s="70">
        <v>9.75</v>
      </c>
      <c r="K770" s="70">
        <v>1000</v>
      </c>
      <c r="L770" s="23">
        <f t="shared" si="430"/>
        <v>9750</v>
      </c>
      <c r="M770" s="70">
        <v>3</v>
      </c>
      <c r="N770" s="70" t="s">
        <v>123</v>
      </c>
      <c r="O770" s="70">
        <v>504</v>
      </c>
      <c r="P770" s="70" t="s">
        <v>88</v>
      </c>
      <c r="Q770" s="70">
        <v>39</v>
      </c>
      <c r="R770" s="70"/>
      <c r="S770" s="70">
        <v>2600</v>
      </c>
      <c r="T770" s="70">
        <v>20</v>
      </c>
      <c r="U770" s="72">
        <v>0.3</v>
      </c>
      <c r="V770" s="23">
        <f t="shared" si="436"/>
        <v>30420</v>
      </c>
      <c r="W770" s="23">
        <f t="shared" si="437"/>
        <v>70980</v>
      </c>
      <c r="X770" s="23">
        <f t="shared" si="438"/>
        <v>80730</v>
      </c>
      <c r="Y770" s="70"/>
      <c r="Z770" s="70"/>
      <c r="AA770" s="23">
        <f t="shared" si="439"/>
        <v>80730</v>
      </c>
      <c r="AB770" s="73">
        <v>2.0000000000000001E-4</v>
      </c>
      <c r="AC770" s="28">
        <f t="shared" si="440"/>
        <v>16.146000000000001</v>
      </c>
    </row>
    <row r="771" spans="1:29" ht="18" x14ac:dyDescent="0.2">
      <c r="A771" s="70"/>
      <c r="B771" s="70"/>
      <c r="C771" s="70"/>
      <c r="D771" s="70"/>
      <c r="E771" s="70"/>
      <c r="F771" s="70"/>
      <c r="G771" s="70"/>
      <c r="H771" s="70"/>
      <c r="I771" s="70"/>
      <c r="J771" s="70">
        <v>15.3</v>
      </c>
      <c r="K771" s="70">
        <v>1000</v>
      </c>
      <c r="L771" s="23">
        <f t="shared" si="430"/>
        <v>15300</v>
      </c>
      <c r="M771" s="70">
        <v>3</v>
      </c>
      <c r="N771" s="70" t="s">
        <v>123</v>
      </c>
      <c r="O771" s="70">
        <v>501</v>
      </c>
      <c r="P771" s="70" t="s">
        <v>369</v>
      </c>
      <c r="Q771" s="70">
        <v>61.2</v>
      </c>
      <c r="R771" s="70"/>
      <c r="S771" s="70">
        <v>5600</v>
      </c>
      <c r="T771" s="70">
        <v>30</v>
      </c>
      <c r="U771" s="72">
        <v>0.5</v>
      </c>
      <c r="V771" s="23">
        <f t="shared" si="436"/>
        <v>171360</v>
      </c>
      <c r="W771" s="23">
        <f t="shared" si="437"/>
        <v>171360</v>
      </c>
      <c r="X771" s="23">
        <f t="shared" si="438"/>
        <v>186660</v>
      </c>
      <c r="Y771" s="70"/>
      <c r="Z771" s="70"/>
      <c r="AA771" s="23">
        <f t="shared" si="439"/>
        <v>186660</v>
      </c>
      <c r="AB771" s="73">
        <v>3.0000000000000001E-3</v>
      </c>
      <c r="AC771" s="28">
        <f t="shared" si="440"/>
        <v>559.98</v>
      </c>
    </row>
    <row r="772" spans="1:29" ht="18" x14ac:dyDescent="0.2">
      <c r="A772" s="70"/>
      <c r="B772" s="70"/>
      <c r="C772" s="70"/>
      <c r="D772" s="70"/>
      <c r="E772" s="70"/>
      <c r="F772" s="70"/>
      <c r="G772" s="70"/>
      <c r="H772" s="70"/>
      <c r="I772" s="70"/>
      <c r="J772" s="70">
        <v>38.575000000000003</v>
      </c>
      <c r="K772" s="70">
        <v>1000</v>
      </c>
      <c r="L772" s="23">
        <f t="shared" si="430"/>
        <v>38575</v>
      </c>
      <c r="M772" s="70">
        <v>1</v>
      </c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23">
        <f t="shared" si="438"/>
        <v>38575</v>
      </c>
      <c r="Y772" s="70"/>
      <c r="Z772" s="70"/>
      <c r="AA772" s="23">
        <f t="shared" si="439"/>
        <v>38575</v>
      </c>
      <c r="AB772" s="70"/>
      <c r="AC772" s="28">
        <f t="shared" si="440"/>
        <v>0</v>
      </c>
    </row>
    <row r="773" spans="1:29" ht="16.5" x14ac:dyDescent="0.2">
      <c r="A773" s="78" t="s">
        <v>371</v>
      </c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  <c r="AA773" s="79"/>
      <c r="AB773" s="79"/>
      <c r="AC773" s="80"/>
    </row>
    <row r="774" spans="1:29" ht="18" x14ac:dyDescent="0.2">
      <c r="A774" s="70">
        <v>3</v>
      </c>
      <c r="B774" s="70" t="s">
        <v>372</v>
      </c>
      <c r="C774" s="70">
        <v>547</v>
      </c>
      <c r="D774" s="70">
        <v>7691</v>
      </c>
      <c r="E774" s="70" t="s">
        <v>366</v>
      </c>
      <c r="F774" s="70">
        <v>2</v>
      </c>
      <c r="G774" s="70">
        <v>1</v>
      </c>
      <c r="H774" s="70">
        <v>2</v>
      </c>
      <c r="I774" s="70">
        <v>0</v>
      </c>
      <c r="J774" s="15">
        <f>(G774*400)+(H774*100)+I774</f>
        <v>600</v>
      </c>
      <c r="K774" s="70">
        <v>500</v>
      </c>
      <c r="L774" s="23">
        <f t="shared" si="430"/>
        <v>300000</v>
      </c>
      <c r="M774" s="70">
        <v>1</v>
      </c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</row>
    <row r="775" spans="1:29" ht="18" x14ac:dyDescent="0.2">
      <c r="A775" s="70"/>
      <c r="B775" s="70"/>
      <c r="C775" s="70"/>
      <c r="D775" s="70"/>
      <c r="E775" s="70"/>
      <c r="F775" s="70"/>
      <c r="G775" s="70"/>
      <c r="H775" s="70"/>
      <c r="I775" s="70"/>
      <c r="J775" s="70">
        <v>13.5</v>
      </c>
      <c r="K775" s="70">
        <v>500</v>
      </c>
      <c r="L775" s="23">
        <f t="shared" si="430"/>
        <v>6750</v>
      </c>
      <c r="M775" s="70">
        <v>2</v>
      </c>
      <c r="N775" s="70" t="s">
        <v>123</v>
      </c>
      <c r="O775" s="70">
        <v>100</v>
      </c>
      <c r="P775" s="70" t="s">
        <v>58</v>
      </c>
      <c r="Q775" s="70">
        <v>54</v>
      </c>
      <c r="R775" s="70"/>
      <c r="S775" s="70">
        <v>6900</v>
      </c>
      <c r="T775" s="70">
        <v>50</v>
      </c>
      <c r="U775" s="72">
        <v>0.76</v>
      </c>
      <c r="V775" s="23">
        <f t="shared" ref="V775:V778" si="441">Q775*S775*U775</f>
        <v>283176</v>
      </c>
      <c r="W775" s="23">
        <f t="shared" ref="W775:W778" si="442">Q775*S775-V775</f>
        <v>89424</v>
      </c>
      <c r="X775" s="23">
        <f t="shared" ref="X775:X779" si="443">L775+W775</f>
        <v>96174</v>
      </c>
      <c r="Y775" s="70"/>
      <c r="Z775" s="70"/>
      <c r="AA775" s="23">
        <f t="shared" ref="AA775:AA779" si="444">X775-Z775</f>
        <v>96174</v>
      </c>
      <c r="AB775" s="73">
        <v>2.0000000000000001E-4</v>
      </c>
      <c r="AC775" s="28">
        <f t="shared" ref="AC775:AC779" si="445">AA775*AB775</f>
        <v>19.2348</v>
      </c>
    </row>
    <row r="776" spans="1:29" ht="18" x14ac:dyDescent="0.2">
      <c r="A776" s="70"/>
      <c r="B776" s="70"/>
      <c r="C776" s="70"/>
      <c r="D776" s="70"/>
      <c r="E776" s="70"/>
      <c r="F776" s="70"/>
      <c r="G776" s="70"/>
      <c r="H776" s="70"/>
      <c r="I776" s="70"/>
      <c r="J776" s="70">
        <v>56.25</v>
      </c>
      <c r="K776" s="70">
        <v>500</v>
      </c>
      <c r="L776" s="23">
        <f t="shared" si="430"/>
        <v>28125</v>
      </c>
      <c r="M776" s="70">
        <v>3</v>
      </c>
      <c r="N776" s="70" t="s">
        <v>89</v>
      </c>
      <c r="O776" s="70">
        <v>504</v>
      </c>
      <c r="P776" s="70" t="s">
        <v>373</v>
      </c>
      <c r="Q776" s="70">
        <v>225</v>
      </c>
      <c r="R776" s="70"/>
      <c r="S776" s="70">
        <v>2600</v>
      </c>
      <c r="T776" s="70">
        <v>20</v>
      </c>
      <c r="U776" s="72">
        <v>0.93</v>
      </c>
      <c r="V776" s="23">
        <f t="shared" si="441"/>
        <v>544050</v>
      </c>
      <c r="W776" s="23">
        <f t="shared" si="442"/>
        <v>40950</v>
      </c>
      <c r="X776" s="23">
        <f t="shared" si="443"/>
        <v>69075</v>
      </c>
      <c r="Y776" s="70"/>
      <c r="Z776" s="70"/>
      <c r="AA776" s="23">
        <f t="shared" si="444"/>
        <v>69075</v>
      </c>
      <c r="AB776" s="73">
        <v>1E-4</v>
      </c>
      <c r="AC776" s="28">
        <f t="shared" si="445"/>
        <v>6.9075000000000006</v>
      </c>
    </row>
    <row r="777" spans="1:29" ht="18" x14ac:dyDescent="0.2">
      <c r="A777" s="70"/>
      <c r="B777" s="70"/>
      <c r="C777" s="70"/>
      <c r="D777" s="70"/>
      <c r="E777" s="70"/>
      <c r="F777" s="70"/>
      <c r="G777" s="70"/>
      <c r="H777" s="70"/>
      <c r="I777" s="70"/>
      <c r="J777" s="70">
        <v>71.25</v>
      </c>
      <c r="K777" s="70">
        <v>500</v>
      </c>
      <c r="L777" s="23">
        <f t="shared" si="430"/>
        <v>35625</v>
      </c>
      <c r="M777" s="70">
        <v>3</v>
      </c>
      <c r="N777" s="70" t="s">
        <v>89</v>
      </c>
      <c r="O777" s="70">
        <v>504</v>
      </c>
      <c r="P777" s="70" t="s">
        <v>233</v>
      </c>
      <c r="Q777" s="70">
        <v>285</v>
      </c>
      <c r="R777" s="70"/>
      <c r="S777" s="70">
        <v>2600</v>
      </c>
      <c r="T777" s="70">
        <v>12</v>
      </c>
      <c r="U777" s="72">
        <v>0.5</v>
      </c>
      <c r="V777" s="23">
        <f t="shared" si="441"/>
        <v>370500</v>
      </c>
      <c r="W777" s="23">
        <f t="shared" si="442"/>
        <v>370500</v>
      </c>
      <c r="X777" s="23">
        <f t="shared" si="443"/>
        <v>406125</v>
      </c>
      <c r="Y777" s="70"/>
      <c r="Z777" s="70"/>
      <c r="AA777" s="23">
        <f t="shared" si="444"/>
        <v>406125</v>
      </c>
      <c r="AB777" s="73">
        <v>1E-4</v>
      </c>
      <c r="AC777" s="28">
        <f t="shared" si="445"/>
        <v>40.612500000000004</v>
      </c>
    </row>
    <row r="778" spans="1:29" ht="18" x14ac:dyDescent="0.2">
      <c r="A778" s="70"/>
      <c r="B778" s="70"/>
      <c r="C778" s="70"/>
      <c r="D778" s="70"/>
      <c r="E778" s="70"/>
      <c r="F778" s="70"/>
      <c r="G778" s="70"/>
      <c r="H778" s="70"/>
      <c r="I778" s="70"/>
      <c r="J778" s="70">
        <v>64</v>
      </c>
      <c r="K778" s="70">
        <v>500</v>
      </c>
      <c r="L778" s="23">
        <f t="shared" si="430"/>
        <v>32000</v>
      </c>
      <c r="M778" s="70">
        <v>3</v>
      </c>
      <c r="N778" s="70" t="s">
        <v>89</v>
      </c>
      <c r="O778" s="70">
        <v>504</v>
      </c>
      <c r="P778" s="70" t="s">
        <v>134</v>
      </c>
      <c r="Q778" s="70">
        <v>256</v>
      </c>
      <c r="R778" s="70"/>
      <c r="S778" s="70">
        <v>2600</v>
      </c>
      <c r="T778" s="70">
        <v>20</v>
      </c>
      <c r="U778" s="72">
        <v>0.93</v>
      </c>
      <c r="V778" s="23">
        <f t="shared" si="441"/>
        <v>619008</v>
      </c>
      <c r="W778" s="23">
        <f t="shared" si="442"/>
        <v>46592</v>
      </c>
      <c r="X778" s="23">
        <f t="shared" si="443"/>
        <v>78592</v>
      </c>
      <c r="Y778" s="70"/>
      <c r="Z778" s="70"/>
      <c r="AA778" s="23">
        <f t="shared" si="444"/>
        <v>78592</v>
      </c>
      <c r="AB778" s="73">
        <v>2.0000000000000001E-4</v>
      </c>
      <c r="AC778" s="28">
        <f t="shared" si="445"/>
        <v>15.718400000000001</v>
      </c>
    </row>
    <row r="779" spans="1:29" ht="18" x14ac:dyDescent="0.2">
      <c r="A779" s="70"/>
      <c r="B779" s="70"/>
      <c r="C779" s="70"/>
      <c r="D779" s="70"/>
      <c r="E779" s="70"/>
      <c r="F779" s="70"/>
      <c r="G779" s="70"/>
      <c r="H779" s="70"/>
      <c r="I779" s="70"/>
      <c r="J779" s="70">
        <v>12.5</v>
      </c>
      <c r="K779" s="70">
        <v>500</v>
      </c>
      <c r="L779" s="23">
        <f t="shared" si="430"/>
        <v>6250</v>
      </c>
      <c r="M779" s="70">
        <v>1</v>
      </c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23">
        <f t="shared" si="443"/>
        <v>6250</v>
      </c>
      <c r="Y779" s="70"/>
      <c r="Z779" s="70"/>
      <c r="AA779" s="23">
        <f t="shared" si="444"/>
        <v>6250</v>
      </c>
      <c r="AB779" s="70"/>
      <c r="AC779" s="28">
        <f t="shared" si="445"/>
        <v>0</v>
      </c>
    </row>
    <row r="780" spans="1:29" ht="16.5" x14ac:dyDescent="0.2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</row>
    <row r="781" spans="1:29" ht="16.5" x14ac:dyDescent="0.2">
      <c r="A781" s="78" t="s">
        <v>374</v>
      </c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  <c r="AA781" s="79"/>
      <c r="AB781" s="79"/>
      <c r="AC781" s="80"/>
    </row>
    <row r="782" spans="1:29" ht="18" x14ac:dyDescent="0.2">
      <c r="A782" s="70">
        <v>4</v>
      </c>
      <c r="B782" s="70" t="s">
        <v>375</v>
      </c>
      <c r="C782" s="70">
        <v>528</v>
      </c>
      <c r="D782" s="70">
        <v>1494</v>
      </c>
      <c r="E782" s="70" t="s">
        <v>366</v>
      </c>
      <c r="F782" s="70">
        <v>2</v>
      </c>
      <c r="G782" s="70">
        <v>3</v>
      </c>
      <c r="H782" s="70">
        <v>0</v>
      </c>
      <c r="I782" s="70">
        <v>13</v>
      </c>
      <c r="J782" s="15">
        <f>(G782*400)+(H782*100)+I782</f>
        <v>1213</v>
      </c>
      <c r="K782" s="70">
        <v>1000</v>
      </c>
      <c r="L782" s="23">
        <f t="shared" ref="L782:L797" si="446">J782*K782</f>
        <v>1213000</v>
      </c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</row>
    <row r="783" spans="1:29" ht="18" x14ac:dyDescent="0.2">
      <c r="A783" s="70"/>
      <c r="B783" s="70"/>
      <c r="C783" s="70"/>
      <c r="D783" s="70"/>
      <c r="E783" s="70"/>
      <c r="F783" s="70"/>
      <c r="G783" s="70"/>
      <c r="H783" s="70"/>
      <c r="I783" s="70"/>
      <c r="J783" s="70">
        <v>25.3</v>
      </c>
      <c r="K783" s="70">
        <v>1000</v>
      </c>
      <c r="L783" s="23">
        <f t="shared" si="446"/>
        <v>25300</v>
      </c>
      <c r="M783" s="70">
        <v>2</v>
      </c>
      <c r="N783" s="70" t="s">
        <v>123</v>
      </c>
      <c r="O783" s="70">
        <v>100</v>
      </c>
      <c r="P783" s="70" t="s">
        <v>58</v>
      </c>
      <c r="Q783" s="70">
        <v>101.2</v>
      </c>
      <c r="R783" s="70"/>
      <c r="S783" s="70">
        <v>6900</v>
      </c>
      <c r="T783" s="70">
        <v>75</v>
      </c>
      <c r="U783" s="72">
        <v>0.76</v>
      </c>
      <c r="V783" s="23">
        <f t="shared" ref="V783:V788" si="447">Q783*S783*U783</f>
        <v>530692.80000000005</v>
      </c>
      <c r="W783" s="23">
        <f t="shared" ref="W783:W788" si="448">Q783*S783-V783</f>
        <v>167587.19999999995</v>
      </c>
      <c r="X783" s="23">
        <f t="shared" ref="X783:X789" si="449">L783+W783</f>
        <v>192887.19999999995</v>
      </c>
      <c r="Y783" s="70"/>
      <c r="Z783" s="70"/>
      <c r="AA783" s="23">
        <f t="shared" ref="AA783:AA789" si="450">X783-Z783</f>
        <v>192887.19999999995</v>
      </c>
      <c r="AB783" s="73">
        <v>2.0000000000000001E-4</v>
      </c>
      <c r="AC783" s="28">
        <f t="shared" ref="AC783:AC788" si="451">AA783*AB783</f>
        <v>38.577439999999996</v>
      </c>
    </row>
    <row r="784" spans="1:29" ht="18" x14ac:dyDescent="0.2">
      <c r="A784" s="70"/>
      <c r="B784" s="70"/>
      <c r="C784" s="70"/>
      <c r="D784" s="70"/>
      <c r="E784" s="70"/>
      <c r="F784" s="70"/>
      <c r="G784" s="70"/>
      <c r="H784" s="70"/>
      <c r="I784" s="70"/>
      <c r="J784" s="70">
        <v>58.5</v>
      </c>
      <c r="K784" s="70">
        <v>1000</v>
      </c>
      <c r="L784" s="23">
        <f t="shared" si="446"/>
        <v>58500</v>
      </c>
      <c r="M784" s="70">
        <v>3</v>
      </c>
      <c r="N784" s="70" t="s">
        <v>123</v>
      </c>
      <c r="O784" s="70">
        <v>504</v>
      </c>
      <c r="P784" s="70" t="s">
        <v>71</v>
      </c>
      <c r="Q784" s="70">
        <v>234</v>
      </c>
      <c r="R784" s="70"/>
      <c r="S784" s="70">
        <v>2600</v>
      </c>
      <c r="T784" s="70">
        <v>20</v>
      </c>
      <c r="U784" s="72">
        <v>0.3</v>
      </c>
      <c r="V784" s="23">
        <f t="shared" si="447"/>
        <v>182520</v>
      </c>
      <c r="W784" s="23">
        <f t="shared" si="448"/>
        <v>425880</v>
      </c>
      <c r="X784" s="23">
        <f t="shared" si="449"/>
        <v>484380</v>
      </c>
      <c r="Y784" s="70"/>
      <c r="Z784" s="70"/>
      <c r="AA784" s="23">
        <f t="shared" si="450"/>
        <v>484380</v>
      </c>
      <c r="AB784" s="73">
        <v>3.0000000000000001E-3</v>
      </c>
      <c r="AC784" s="28">
        <f t="shared" si="451"/>
        <v>1453.14</v>
      </c>
    </row>
    <row r="785" spans="1:29" ht="18" x14ac:dyDescent="0.2">
      <c r="A785" s="81" t="s">
        <v>377</v>
      </c>
      <c r="B785" s="82"/>
      <c r="C785" s="82"/>
      <c r="D785" s="82"/>
      <c r="E785" s="82"/>
      <c r="F785" s="82"/>
      <c r="G785" s="82"/>
      <c r="H785" s="82"/>
      <c r="I785" s="83"/>
      <c r="J785" s="70">
        <v>27.5</v>
      </c>
      <c r="K785" s="70">
        <v>1000</v>
      </c>
      <c r="L785" s="23">
        <f t="shared" si="446"/>
        <v>27500</v>
      </c>
      <c r="M785" s="70">
        <v>2</v>
      </c>
      <c r="N785" s="70" t="s">
        <v>123</v>
      </c>
      <c r="O785" s="70">
        <v>100</v>
      </c>
      <c r="P785" s="70" t="s">
        <v>58</v>
      </c>
      <c r="Q785" s="70">
        <v>110</v>
      </c>
      <c r="R785" s="70"/>
      <c r="S785" s="70">
        <v>6900</v>
      </c>
      <c r="T785" s="70">
        <v>50</v>
      </c>
      <c r="U785" s="72">
        <v>0.76</v>
      </c>
      <c r="V785" s="23">
        <f t="shared" si="447"/>
        <v>576840</v>
      </c>
      <c r="W785" s="23">
        <f t="shared" si="448"/>
        <v>182160</v>
      </c>
      <c r="X785" s="23">
        <f t="shared" si="449"/>
        <v>209660</v>
      </c>
      <c r="Y785" s="70"/>
      <c r="Z785" s="70"/>
      <c r="AA785" s="23">
        <f t="shared" si="450"/>
        <v>209660</v>
      </c>
      <c r="AB785" s="73">
        <v>2.0000000000000001E-4</v>
      </c>
      <c r="AC785" s="28">
        <f t="shared" si="451"/>
        <v>41.932000000000002</v>
      </c>
    </row>
    <row r="786" spans="1:29" ht="18" x14ac:dyDescent="0.2">
      <c r="A786" s="70"/>
      <c r="B786" s="70"/>
      <c r="C786" s="70"/>
      <c r="D786" s="70"/>
      <c r="E786" s="70"/>
      <c r="F786" s="70"/>
      <c r="G786" s="70"/>
      <c r="H786" s="70"/>
      <c r="I786" s="70"/>
      <c r="J786" s="70">
        <v>140</v>
      </c>
      <c r="K786" s="70">
        <v>1000</v>
      </c>
      <c r="L786" s="23">
        <f t="shared" si="446"/>
        <v>140000</v>
      </c>
      <c r="M786" s="70">
        <v>3</v>
      </c>
      <c r="N786" s="70" t="s">
        <v>89</v>
      </c>
      <c r="O786" s="70">
        <v>504</v>
      </c>
      <c r="P786" s="70" t="s">
        <v>376</v>
      </c>
      <c r="Q786" s="70">
        <v>560</v>
      </c>
      <c r="R786" s="70"/>
      <c r="S786" s="70">
        <v>2600</v>
      </c>
      <c r="T786" s="70">
        <v>20</v>
      </c>
      <c r="U786" s="72">
        <v>0.93</v>
      </c>
      <c r="V786" s="23">
        <f t="shared" si="447"/>
        <v>1354080</v>
      </c>
      <c r="W786" s="23">
        <f t="shared" si="448"/>
        <v>101920</v>
      </c>
      <c r="X786" s="23">
        <f t="shared" si="449"/>
        <v>241920</v>
      </c>
      <c r="Y786" s="70"/>
      <c r="Z786" s="70"/>
      <c r="AA786" s="23">
        <f t="shared" si="450"/>
        <v>241920</v>
      </c>
      <c r="AB786" s="73">
        <v>1E-4</v>
      </c>
      <c r="AC786" s="28">
        <f t="shared" si="451"/>
        <v>24.192</v>
      </c>
    </row>
    <row r="787" spans="1:29" ht="18" x14ac:dyDescent="0.2">
      <c r="A787" s="81" t="s">
        <v>378</v>
      </c>
      <c r="B787" s="82"/>
      <c r="C787" s="82"/>
      <c r="D787" s="82"/>
      <c r="E787" s="82"/>
      <c r="F787" s="82"/>
      <c r="G787" s="82"/>
      <c r="H787" s="82"/>
      <c r="I787" s="83"/>
      <c r="J787" s="70">
        <v>142.5</v>
      </c>
      <c r="K787" s="70">
        <v>1000</v>
      </c>
      <c r="L787" s="23">
        <f t="shared" si="446"/>
        <v>142500</v>
      </c>
      <c r="M787" s="70">
        <v>2</v>
      </c>
      <c r="N787" s="70" t="s">
        <v>123</v>
      </c>
      <c r="O787" s="70">
        <v>100</v>
      </c>
      <c r="P787" s="70" t="s">
        <v>58</v>
      </c>
      <c r="Q787" s="70">
        <v>570</v>
      </c>
      <c r="R787" s="70"/>
      <c r="S787" s="70">
        <v>6900</v>
      </c>
      <c r="T787" s="70">
        <v>50</v>
      </c>
      <c r="U787" s="72">
        <v>0.76</v>
      </c>
      <c r="V787" s="23">
        <f t="shared" si="447"/>
        <v>2989080</v>
      </c>
      <c r="W787" s="23">
        <f t="shared" si="448"/>
        <v>943920</v>
      </c>
      <c r="X787" s="23">
        <f t="shared" si="449"/>
        <v>1086420</v>
      </c>
      <c r="Y787" s="70"/>
      <c r="Z787" s="70"/>
      <c r="AA787" s="23">
        <f t="shared" si="450"/>
        <v>1086420</v>
      </c>
      <c r="AB787" s="73">
        <v>2.0000000000000001E-4</v>
      </c>
      <c r="AC787" s="28">
        <f t="shared" si="451"/>
        <v>217.28400000000002</v>
      </c>
    </row>
    <row r="788" spans="1:29" ht="18" x14ac:dyDescent="0.2">
      <c r="A788" s="70"/>
      <c r="B788" s="70"/>
      <c r="C788" s="70"/>
      <c r="D788" s="70"/>
      <c r="E788" s="70"/>
      <c r="F788" s="70"/>
      <c r="G788" s="70"/>
      <c r="H788" s="70"/>
      <c r="I788" s="70"/>
      <c r="J788" s="70">
        <v>37.5</v>
      </c>
      <c r="K788" s="70">
        <v>1000</v>
      </c>
      <c r="L788" s="23">
        <f t="shared" si="446"/>
        <v>37500</v>
      </c>
      <c r="M788" s="70">
        <v>3</v>
      </c>
      <c r="N788" s="70" t="s">
        <v>89</v>
      </c>
      <c r="O788" s="70">
        <v>504</v>
      </c>
      <c r="P788" s="70" t="s">
        <v>134</v>
      </c>
      <c r="Q788" s="70">
        <v>150</v>
      </c>
      <c r="R788" s="70"/>
      <c r="S788" s="70">
        <v>2600</v>
      </c>
      <c r="T788" s="70">
        <v>20</v>
      </c>
      <c r="U788" s="72">
        <v>0.93</v>
      </c>
      <c r="V788" s="23">
        <f t="shared" si="447"/>
        <v>362700</v>
      </c>
      <c r="W788" s="23">
        <f t="shared" si="448"/>
        <v>27300</v>
      </c>
      <c r="X788" s="23">
        <f t="shared" si="449"/>
        <v>64800</v>
      </c>
      <c r="Y788" s="70"/>
      <c r="Z788" s="70"/>
      <c r="AA788" s="23">
        <f t="shared" si="450"/>
        <v>64800</v>
      </c>
      <c r="AB788" s="73">
        <v>2.0000000000000001E-4</v>
      </c>
      <c r="AC788" s="28">
        <f t="shared" si="451"/>
        <v>12.96</v>
      </c>
    </row>
    <row r="789" spans="1:29" ht="18" x14ac:dyDescent="0.2">
      <c r="A789" s="70"/>
      <c r="B789" s="70"/>
      <c r="C789" s="70"/>
      <c r="D789" s="70"/>
      <c r="E789" s="70"/>
      <c r="F789" s="70"/>
      <c r="G789" s="70"/>
      <c r="H789" s="70"/>
      <c r="I789" s="70"/>
      <c r="J789" s="70">
        <v>27.8</v>
      </c>
      <c r="K789" s="70">
        <v>1000</v>
      </c>
      <c r="L789" s="23">
        <f t="shared" si="446"/>
        <v>27800</v>
      </c>
      <c r="M789" s="70">
        <v>1</v>
      </c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23">
        <f t="shared" si="449"/>
        <v>27800</v>
      </c>
      <c r="Y789" s="70"/>
      <c r="Z789" s="70"/>
      <c r="AA789" s="23">
        <f t="shared" si="450"/>
        <v>27800</v>
      </c>
      <c r="AB789" s="70"/>
      <c r="AC789" s="70"/>
    </row>
    <row r="790" spans="1:29" ht="16.5" x14ac:dyDescent="0.2">
      <c r="A790" s="78" t="s">
        <v>461</v>
      </c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  <c r="AA790" s="79"/>
      <c r="AB790" s="79"/>
      <c r="AC790" s="80"/>
    </row>
    <row r="791" spans="1:29" ht="18" x14ac:dyDescent="0.2">
      <c r="A791" s="70">
        <v>5</v>
      </c>
      <c r="B791" s="70" t="s">
        <v>379</v>
      </c>
      <c r="C791" s="70">
        <v>568</v>
      </c>
      <c r="D791" s="70">
        <v>1692</v>
      </c>
      <c r="E791" s="70" t="s">
        <v>366</v>
      </c>
      <c r="F791" s="70">
        <v>2</v>
      </c>
      <c r="G791" s="70">
        <v>1</v>
      </c>
      <c r="H791" s="70">
        <v>0</v>
      </c>
      <c r="I791" s="70">
        <v>88</v>
      </c>
      <c r="J791" s="15">
        <f>(G791*400)+(H791*100)+I791</f>
        <v>488</v>
      </c>
      <c r="K791" s="70">
        <v>1000</v>
      </c>
      <c r="L791" s="23">
        <f t="shared" si="446"/>
        <v>488000</v>
      </c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</row>
    <row r="792" spans="1:29" ht="18" x14ac:dyDescent="0.2">
      <c r="A792" s="70"/>
      <c r="B792" s="70"/>
      <c r="C792" s="70"/>
      <c r="D792" s="70"/>
      <c r="E792" s="70"/>
      <c r="F792" s="70"/>
      <c r="G792" s="70"/>
      <c r="H792" s="70"/>
      <c r="I792" s="70"/>
      <c r="J792" s="70">
        <v>162.5</v>
      </c>
      <c r="K792" s="70">
        <v>1000</v>
      </c>
      <c r="L792" s="23">
        <f t="shared" si="446"/>
        <v>162500</v>
      </c>
      <c r="M792" s="70">
        <v>2</v>
      </c>
      <c r="N792" s="70" t="s">
        <v>123</v>
      </c>
      <c r="O792" s="70">
        <v>100</v>
      </c>
      <c r="P792" s="70" t="s">
        <v>58</v>
      </c>
      <c r="Q792" s="70">
        <v>650</v>
      </c>
      <c r="R792" s="70"/>
      <c r="S792" s="70">
        <v>6900</v>
      </c>
      <c r="T792" s="70">
        <v>75</v>
      </c>
      <c r="U792" s="72">
        <v>0.76</v>
      </c>
      <c r="V792" s="23">
        <f t="shared" ref="V792:V796" si="452">Q792*S792*U792</f>
        <v>3408600</v>
      </c>
      <c r="W792" s="23">
        <f t="shared" ref="W792:W796" si="453">Q792*S792-V792</f>
        <v>1076400</v>
      </c>
      <c r="X792" s="23">
        <f t="shared" ref="X792:X797" si="454">L792+W792</f>
        <v>1238900</v>
      </c>
      <c r="Y792" s="70"/>
      <c r="Z792" s="70"/>
      <c r="AA792" s="23">
        <f t="shared" ref="AA792:AA797" si="455">X792-Z792</f>
        <v>1238900</v>
      </c>
      <c r="AB792" s="73">
        <v>2.0000000000000001E-4</v>
      </c>
      <c r="AC792" s="28">
        <f t="shared" ref="AC792:AC796" si="456">AA792*AB792</f>
        <v>247.78</v>
      </c>
    </row>
    <row r="793" spans="1:29" ht="18" x14ac:dyDescent="0.2">
      <c r="A793" s="70"/>
      <c r="B793" s="70"/>
      <c r="C793" s="70"/>
      <c r="D793" s="70"/>
      <c r="E793" s="70"/>
      <c r="F793" s="70"/>
      <c r="G793" s="70"/>
      <c r="H793" s="70"/>
      <c r="I793" s="70"/>
      <c r="J793" s="70">
        <v>6</v>
      </c>
      <c r="K793" s="70">
        <v>1000</v>
      </c>
      <c r="L793" s="23">
        <f t="shared" si="446"/>
        <v>6000</v>
      </c>
      <c r="M793" s="70">
        <v>3</v>
      </c>
      <c r="N793" s="70" t="s">
        <v>123</v>
      </c>
      <c r="O793" s="70">
        <v>504</v>
      </c>
      <c r="P793" s="70" t="s">
        <v>88</v>
      </c>
      <c r="Q793" s="70">
        <v>24</v>
      </c>
      <c r="R793" s="70"/>
      <c r="S793" s="70">
        <v>2600</v>
      </c>
      <c r="T793" s="70">
        <v>30</v>
      </c>
      <c r="U793" s="72">
        <v>0.5</v>
      </c>
      <c r="V793" s="23">
        <f t="shared" si="452"/>
        <v>31200</v>
      </c>
      <c r="W793" s="23">
        <f t="shared" si="453"/>
        <v>31200</v>
      </c>
      <c r="X793" s="23">
        <f t="shared" si="454"/>
        <v>37200</v>
      </c>
      <c r="Y793" s="70"/>
      <c r="Z793" s="70"/>
      <c r="AA793" s="23">
        <f t="shared" si="455"/>
        <v>37200</v>
      </c>
      <c r="AB793" s="73">
        <v>2.0000000000000001E-4</v>
      </c>
      <c r="AC793" s="28">
        <f t="shared" si="456"/>
        <v>7.44</v>
      </c>
    </row>
    <row r="794" spans="1:29" ht="18" x14ac:dyDescent="0.2">
      <c r="A794" s="70"/>
      <c r="B794" s="70"/>
      <c r="C794" s="70"/>
      <c r="D794" s="70"/>
      <c r="E794" s="70"/>
      <c r="F794" s="70"/>
      <c r="G794" s="70"/>
      <c r="H794" s="70"/>
      <c r="I794" s="70"/>
      <c r="J794" s="70">
        <v>35</v>
      </c>
      <c r="K794" s="70">
        <v>1000</v>
      </c>
      <c r="L794" s="23">
        <f t="shared" si="446"/>
        <v>35000</v>
      </c>
      <c r="M794" s="70">
        <v>3</v>
      </c>
      <c r="N794" s="70" t="s">
        <v>89</v>
      </c>
      <c r="O794" s="70">
        <v>504</v>
      </c>
      <c r="P794" s="70" t="s">
        <v>268</v>
      </c>
      <c r="Q794" s="70">
        <v>104</v>
      </c>
      <c r="R794" s="70"/>
      <c r="S794" s="70">
        <v>2600</v>
      </c>
      <c r="T794" s="70">
        <v>20</v>
      </c>
      <c r="U794" s="72">
        <v>0.93</v>
      </c>
      <c r="V794" s="23">
        <f t="shared" si="452"/>
        <v>251472</v>
      </c>
      <c r="W794" s="23">
        <f t="shared" si="453"/>
        <v>18928</v>
      </c>
      <c r="X794" s="23">
        <f t="shared" si="454"/>
        <v>53928</v>
      </c>
      <c r="Y794" s="70"/>
      <c r="Z794" s="70"/>
      <c r="AA794" s="23">
        <f t="shared" si="455"/>
        <v>53928</v>
      </c>
      <c r="AB794" s="73">
        <v>1E-4</v>
      </c>
      <c r="AC794" s="28">
        <f t="shared" si="456"/>
        <v>5.3928000000000003</v>
      </c>
    </row>
    <row r="795" spans="1:29" ht="18" x14ac:dyDescent="0.2">
      <c r="A795" s="70"/>
      <c r="B795" s="70"/>
      <c r="C795" s="70"/>
      <c r="D795" s="70"/>
      <c r="E795" s="70"/>
      <c r="F795" s="70"/>
      <c r="G795" s="70"/>
      <c r="H795" s="70"/>
      <c r="I795" s="70"/>
      <c r="J795" s="70">
        <v>6.0125000000000002</v>
      </c>
      <c r="K795" s="70">
        <v>1000</v>
      </c>
      <c r="L795" s="23">
        <f t="shared" si="446"/>
        <v>6012.5</v>
      </c>
      <c r="M795" s="70">
        <v>3</v>
      </c>
      <c r="N795" s="70" t="s">
        <v>123</v>
      </c>
      <c r="O795" s="70">
        <v>100</v>
      </c>
      <c r="P795" s="70" t="s">
        <v>71</v>
      </c>
      <c r="Q795" s="70">
        <v>24.05</v>
      </c>
      <c r="R795" s="70"/>
      <c r="S795" s="70">
        <v>6900</v>
      </c>
      <c r="T795" s="70">
        <v>30</v>
      </c>
      <c r="U795" s="72">
        <v>0.5</v>
      </c>
      <c r="V795" s="23">
        <f t="shared" si="452"/>
        <v>82972.5</v>
      </c>
      <c r="W795" s="23">
        <f t="shared" si="453"/>
        <v>82972.5</v>
      </c>
      <c r="X795" s="23">
        <f t="shared" si="454"/>
        <v>88985</v>
      </c>
      <c r="Y795" s="70"/>
      <c r="Z795" s="70"/>
      <c r="AA795" s="23">
        <f t="shared" si="455"/>
        <v>88985</v>
      </c>
      <c r="AB795" s="73">
        <v>3.0000000000000001E-3</v>
      </c>
      <c r="AC795" s="28">
        <f t="shared" si="456"/>
        <v>266.95499999999998</v>
      </c>
    </row>
    <row r="796" spans="1:29" ht="18" x14ac:dyDescent="0.2">
      <c r="A796" s="70"/>
      <c r="B796" s="70"/>
      <c r="C796" s="70"/>
      <c r="D796" s="70"/>
      <c r="E796" s="70"/>
      <c r="F796" s="70"/>
      <c r="G796" s="70"/>
      <c r="H796" s="70"/>
      <c r="I796" s="70"/>
      <c r="J796" s="70">
        <v>125</v>
      </c>
      <c r="K796" s="70">
        <v>1000</v>
      </c>
      <c r="L796" s="23">
        <f t="shared" si="446"/>
        <v>125000</v>
      </c>
      <c r="M796" s="70">
        <v>3</v>
      </c>
      <c r="N796" s="70" t="s">
        <v>89</v>
      </c>
      <c r="O796" s="70">
        <v>100</v>
      </c>
      <c r="P796" s="70" t="s">
        <v>71</v>
      </c>
      <c r="Q796" s="70">
        <v>500</v>
      </c>
      <c r="R796" s="70"/>
      <c r="S796" s="70">
        <v>6900</v>
      </c>
      <c r="T796" s="70">
        <v>30</v>
      </c>
      <c r="U796" s="72">
        <v>0.93</v>
      </c>
      <c r="V796" s="23">
        <f t="shared" si="452"/>
        <v>3208500</v>
      </c>
      <c r="W796" s="23">
        <f t="shared" si="453"/>
        <v>241500</v>
      </c>
      <c r="X796" s="23">
        <f t="shared" si="454"/>
        <v>366500</v>
      </c>
      <c r="Y796" s="70"/>
      <c r="Z796" s="70"/>
      <c r="AA796" s="23">
        <f t="shared" si="455"/>
        <v>366500</v>
      </c>
      <c r="AB796" s="73">
        <v>3.0000000000000001E-3</v>
      </c>
      <c r="AC796" s="28">
        <f t="shared" si="456"/>
        <v>1099.5</v>
      </c>
    </row>
    <row r="797" spans="1:29" ht="18" x14ac:dyDescent="0.2">
      <c r="A797" s="70"/>
      <c r="B797" s="70"/>
      <c r="C797" s="70"/>
      <c r="D797" s="70"/>
      <c r="E797" s="70"/>
      <c r="F797" s="70"/>
      <c r="G797" s="70"/>
      <c r="H797" s="70"/>
      <c r="I797" s="70"/>
      <c r="J797" s="70">
        <v>12.45</v>
      </c>
      <c r="K797" s="70">
        <v>1000</v>
      </c>
      <c r="L797" s="23">
        <f t="shared" si="446"/>
        <v>12450</v>
      </c>
      <c r="M797" s="70">
        <v>1</v>
      </c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23">
        <f t="shared" si="454"/>
        <v>12450</v>
      </c>
      <c r="Y797" s="70"/>
      <c r="Z797" s="70"/>
      <c r="AA797" s="23">
        <f t="shared" si="455"/>
        <v>12450</v>
      </c>
      <c r="AB797" s="70"/>
      <c r="AC797" s="70"/>
    </row>
    <row r="798" spans="1:29" ht="16.5" x14ac:dyDescent="0.2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</row>
    <row r="799" spans="1:29" ht="16.5" x14ac:dyDescent="0.2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</row>
    <row r="800" spans="1:29" ht="16.5" x14ac:dyDescent="0.2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</row>
    <row r="801" spans="1:29" ht="16.5" x14ac:dyDescent="0.2">
      <c r="A801" s="78" t="s">
        <v>380</v>
      </c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  <c r="AA801" s="79"/>
      <c r="AB801" s="79"/>
      <c r="AC801" s="80"/>
    </row>
    <row r="802" spans="1:29" ht="18" x14ac:dyDescent="0.2">
      <c r="A802" s="70">
        <v>6</v>
      </c>
      <c r="B802" s="70" t="s">
        <v>381</v>
      </c>
      <c r="C802" s="70">
        <v>564</v>
      </c>
      <c r="D802" s="70">
        <v>1479</v>
      </c>
      <c r="E802" s="70" t="s">
        <v>366</v>
      </c>
      <c r="F802" s="70">
        <v>2</v>
      </c>
      <c r="G802" s="70">
        <v>2</v>
      </c>
      <c r="H802" s="70">
        <v>0</v>
      </c>
      <c r="I802" s="70">
        <v>0</v>
      </c>
      <c r="J802" s="15">
        <f>(G802*400)+(H802*100)+I802</f>
        <v>800</v>
      </c>
      <c r="K802" s="70">
        <v>200</v>
      </c>
      <c r="L802" s="23">
        <f t="shared" ref="L802:L815" si="457">J802*K802</f>
        <v>160000</v>
      </c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</row>
    <row r="803" spans="1:29" ht="18" x14ac:dyDescent="0.2">
      <c r="A803" s="70"/>
      <c r="B803" s="70"/>
      <c r="C803" s="70"/>
      <c r="D803" s="70"/>
      <c r="E803" s="70"/>
      <c r="F803" s="70"/>
      <c r="G803" s="70"/>
      <c r="H803" s="70"/>
      <c r="I803" s="70"/>
      <c r="J803" s="70">
        <v>60</v>
      </c>
      <c r="K803" s="70">
        <v>200</v>
      </c>
      <c r="L803" s="23">
        <f t="shared" si="457"/>
        <v>12000</v>
      </c>
      <c r="M803" s="70">
        <v>2</v>
      </c>
      <c r="N803" s="70" t="s">
        <v>89</v>
      </c>
      <c r="O803" s="70">
        <v>100</v>
      </c>
      <c r="P803" s="70" t="s">
        <v>58</v>
      </c>
      <c r="Q803" s="70">
        <v>240</v>
      </c>
      <c r="R803" s="70"/>
      <c r="S803" s="70">
        <v>6900</v>
      </c>
      <c r="T803" s="70">
        <v>87</v>
      </c>
      <c r="U803" s="72">
        <v>0.93</v>
      </c>
      <c r="V803" s="23">
        <f t="shared" ref="V803:V804" si="458">Q803*S803*U803</f>
        <v>1540080</v>
      </c>
      <c r="W803" s="23">
        <f t="shared" ref="W803:W804" si="459">Q803*S803-V803</f>
        <v>115920</v>
      </c>
      <c r="X803" s="23">
        <f t="shared" ref="X803:X805" si="460">L803+W803</f>
        <v>127920</v>
      </c>
      <c r="Y803" s="70"/>
      <c r="Z803" s="70"/>
      <c r="AA803" s="23">
        <f t="shared" ref="AA803:AA805" si="461">X803-Z803</f>
        <v>127920</v>
      </c>
      <c r="AB803" s="73">
        <v>2.0000000000000001E-4</v>
      </c>
      <c r="AC803" s="28">
        <f t="shared" ref="AC803:AC804" si="462">AA803*AB803</f>
        <v>25.584</v>
      </c>
    </row>
    <row r="804" spans="1:29" ht="18" x14ac:dyDescent="0.2">
      <c r="A804" s="70"/>
      <c r="B804" s="70"/>
      <c r="C804" s="70"/>
      <c r="D804" s="70"/>
      <c r="E804" s="70"/>
      <c r="F804" s="70"/>
      <c r="G804" s="70"/>
      <c r="H804" s="70"/>
      <c r="I804" s="70"/>
      <c r="J804" s="70">
        <v>192</v>
      </c>
      <c r="K804" s="70">
        <v>200</v>
      </c>
      <c r="L804" s="23">
        <f t="shared" si="457"/>
        <v>38400</v>
      </c>
      <c r="M804" s="70">
        <v>3</v>
      </c>
      <c r="N804" s="70" t="s">
        <v>89</v>
      </c>
      <c r="O804" s="70">
        <v>504</v>
      </c>
      <c r="P804" s="70" t="s">
        <v>233</v>
      </c>
      <c r="Q804" s="70">
        <v>768</v>
      </c>
      <c r="R804" s="70"/>
      <c r="S804" s="70">
        <v>2600</v>
      </c>
      <c r="T804" s="70">
        <v>20</v>
      </c>
      <c r="U804" s="72">
        <v>0.93</v>
      </c>
      <c r="V804" s="23">
        <f t="shared" si="458"/>
        <v>1857024</v>
      </c>
      <c r="W804" s="23">
        <f t="shared" si="459"/>
        <v>139776</v>
      </c>
      <c r="X804" s="23">
        <f t="shared" si="460"/>
        <v>178176</v>
      </c>
      <c r="Y804" s="70"/>
      <c r="Z804" s="70"/>
      <c r="AA804" s="23">
        <f t="shared" si="461"/>
        <v>178176</v>
      </c>
      <c r="AB804" s="73">
        <v>1E-4</v>
      </c>
      <c r="AC804" s="28">
        <f t="shared" si="462"/>
        <v>17.817600000000002</v>
      </c>
    </row>
    <row r="805" spans="1:29" ht="18" x14ac:dyDescent="0.2">
      <c r="A805" s="70"/>
      <c r="B805" s="70"/>
      <c r="C805" s="70"/>
      <c r="D805" s="70"/>
      <c r="E805" s="70"/>
      <c r="F805" s="70"/>
      <c r="G805" s="70"/>
      <c r="H805" s="70"/>
      <c r="I805" s="70"/>
      <c r="J805" s="70">
        <v>548</v>
      </c>
      <c r="K805" s="70">
        <v>200</v>
      </c>
      <c r="L805" s="23">
        <f t="shared" si="457"/>
        <v>109600</v>
      </c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23">
        <f t="shared" si="460"/>
        <v>109600</v>
      </c>
      <c r="Y805" s="70"/>
      <c r="Z805" s="70"/>
      <c r="AA805" s="23">
        <f t="shared" si="461"/>
        <v>109600</v>
      </c>
      <c r="AB805" s="70"/>
      <c r="AC805" s="70"/>
    </row>
    <row r="806" spans="1:29" ht="16.5" x14ac:dyDescent="0.2">
      <c r="A806" s="78" t="s">
        <v>382</v>
      </c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  <c r="AA806" s="79"/>
      <c r="AB806" s="79"/>
      <c r="AC806" s="80"/>
    </row>
    <row r="807" spans="1:29" ht="18" x14ac:dyDescent="0.2">
      <c r="A807" s="70">
        <v>7</v>
      </c>
      <c r="B807" s="70" t="s">
        <v>383</v>
      </c>
      <c r="C807" s="70">
        <v>763</v>
      </c>
      <c r="D807" s="70">
        <v>698</v>
      </c>
      <c r="E807" s="70" t="s">
        <v>366</v>
      </c>
      <c r="F807" s="70">
        <v>2</v>
      </c>
      <c r="G807" s="70">
        <v>24</v>
      </c>
      <c r="H807" s="70">
        <v>1</v>
      </c>
      <c r="I807" s="70">
        <v>40</v>
      </c>
      <c r="J807" s="15">
        <f>(G807*400)+(H807*100)+I807</f>
        <v>9740</v>
      </c>
      <c r="K807" s="70">
        <v>325</v>
      </c>
      <c r="L807" s="23">
        <f t="shared" si="457"/>
        <v>3165500</v>
      </c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</row>
    <row r="808" spans="1:29" ht="18" x14ac:dyDescent="0.2">
      <c r="A808" s="70"/>
      <c r="B808" s="70"/>
      <c r="C808" s="70"/>
      <c r="D808" s="70"/>
      <c r="E808" s="70"/>
      <c r="F808" s="70"/>
      <c r="G808" s="70"/>
      <c r="H808" s="70"/>
      <c r="I808" s="70"/>
      <c r="J808" s="70">
        <v>126</v>
      </c>
      <c r="K808" s="70">
        <v>325</v>
      </c>
      <c r="L808" s="23">
        <f t="shared" si="457"/>
        <v>40950</v>
      </c>
      <c r="M808" s="70">
        <v>2</v>
      </c>
      <c r="N808" s="70" t="s">
        <v>57</v>
      </c>
      <c r="O808" s="70">
        <v>100</v>
      </c>
      <c r="P808" s="70" t="s">
        <v>58</v>
      </c>
      <c r="Q808" s="70">
        <v>504</v>
      </c>
      <c r="R808" s="70"/>
      <c r="S808" s="70">
        <v>6900</v>
      </c>
      <c r="T808" s="70">
        <v>90</v>
      </c>
      <c r="U808" s="72">
        <v>0.85</v>
      </c>
      <c r="V808" s="23">
        <f t="shared" ref="V808:V809" si="463">Q808*S808*U808</f>
        <v>2955960</v>
      </c>
      <c r="W808" s="23">
        <f t="shared" ref="W808:W809" si="464">Q808*S808-V808</f>
        <v>521640</v>
      </c>
      <c r="X808" s="23">
        <f t="shared" ref="X808:X810" si="465">L808+W808</f>
        <v>562590</v>
      </c>
      <c r="Y808" s="70"/>
      <c r="Z808" s="70"/>
      <c r="AA808" s="23">
        <f t="shared" ref="AA808:AA810" si="466">X808-Z808</f>
        <v>562590</v>
      </c>
      <c r="AB808" s="73">
        <v>2.0000000000000001E-4</v>
      </c>
      <c r="AC808" s="28">
        <f t="shared" ref="AC808:AC809" si="467">AA808*AB808</f>
        <v>112.518</v>
      </c>
    </row>
    <row r="809" spans="1:29" ht="18" x14ac:dyDescent="0.2">
      <c r="A809" s="70"/>
      <c r="B809" s="70"/>
      <c r="C809" s="70"/>
      <c r="D809" s="70"/>
      <c r="E809" s="70"/>
      <c r="F809" s="70"/>
      <c r="G809" s="70"/>
      <c r="H809" s="70"/>
      <c r="I809" s="70"/>
      <c r="J809" s="70">
        <v>131.25</v>
      </c>
      <c r="K809" s="70">
        <v>325</v>
      </c>
      <c r="L809" s="23">
        <f t="shared" si="457"/>
        <v>42656.25</v>
      </c>
      <c r="M809" s="70">
        <v>3</v>
      </c>
      <c r="N809" s="70" t="s">
        <v>57</v>
      </c>
      <c r="O809" s="70">
        <v>504</v>
      </c>
      <c r="P809" s="70" t="s">
        <v>93</v>
      </c>
      <c r="Q809" s="70">
        <v>525</v>
      </c>
      <c r="R809" s="70"/>
      <c r="S809" s="70">
        <v>2600</v>
      </c>
      <c r="T809" s="70">
        <v>22</v>
      </c>
      <c r="U809" s="72">
        <v>0.85</v>
      </c>
      <c r="V809" s="23">
        <f t="shared" si="463"/>
        <v>1160250</v>
      </c>
      <c r="W809" s="23">
        <f t="shared" si="464"/>
        <v>204750</v>
      </c>
      <c r="X809" s="23">
        <f t="shared" si="465"/>
        <v>247406.25</v>
      </c>
      <c r="Y809" s="70"/>
      <c r="Z809" s="70"/>
      <c r="AA809" s="23">
        <f t="shared" si="466"/>
        <v>247406.25</v>
      </c>
      <c r="AB809" s="73">
        <v>3.0000000000000001E-3</v>
      </c>
      <c r="AC809" s="28">
        <f t="shared" si="467"/>
        <v>742.21875</v>
      </c>
    </row>
    <row r="810" spans="1:29" ht="18" x14ac:dyDescent="0.2">
      <c r="A810" s="70"/>
      <c r="B810" s="70"/>
      <c r="C810" s="70"/>
      <c r="D810" s="70"/>
      <c r="E810" s="70"/>
      <c r="F810" s="70"/>
      <c r="G810" s="70"/>
      <c r="H810" s="70"/>
      <c r="I810" s="70"/>
      <c r="J810" s="70">
        <v>9482.75</v>
      </c>
      <c r="K810" s="70">
        <v>325</v>
      </c>
      <c r="L810" s="23">
        <f t="shared" si="457"/>
        <v>3081893.75</v>
      </c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23">
        <f t="shared" si="465"/>
        <v>3081893.75</v>
      </c>
      <c r="Y810" s="70"/>
      <c r="Z810" s="70"/>
      <c r="AA810" s="23">
        <f t="shared" si="466"/>
        <v>3081893.75</v>
      </c>
      <c r="AB810" s="70"/>
      <c r="AC810" s="70"/>
    </row>
    <row r="811" spans="1:29" ht="16.5" x14ac:dyDescent="0.2">
      <c r="A811" s="78" t="s">
        <v>384</v>
      </c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  <c r="AA811" s="79"/>
      <c r="AB811" s="79"/>
      <c r="AC811" s="80"/>
    </row>
    <row r="812" spans="1:29" ht="18" x14ac:dyDescent="0.2">
      <c r="A812" s="70">
        <v>8</v>
      </c>
      <c r="B812" s="70" t="s">
        <v>385</v>
      </c>
      <c r="C812" s="70">
        <v>19</v>
      </c>
      <c r="D812" s="70">
        <v>1873</v>
      </c>
      <c r="E812" s="70" t="s">
        <v>366</v>
      </c>
      <c r="F812" s="70">
        <v>2</v>
      </c>
      <c r="G812" s="70">
        <v>1</v>
      </c>
      <c r="H812" s="70">
        <v>2</v>
      </c>
      <c r="I812" s="70">
        <v>9</v>
      </c>
      <c r="J812" s="15">
        <f>(G812*400)+(H812*100)+I812</f>
        <v>609</v>
      </c>
      <c r="K812" s="70">
        <v>350</v>
      </c>
      <c r="L812" s="23">
        <f t="shared" si="457"/>
        <v>213150</v>
      </c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</row>
    <row r="813" spans="1:29" ht="18" x14ac:dyDescent="0.2">
      <c r="A813" s="70"/>
      <c r="B813" s="70"/>
      <c r="C813" s="70"/>
      <c r="D813" s="70"/>
      <c r="E813" s="70"/>
      <c r="F813" s="70"/>
      <c r="G813" s="70"/>
      <c r="H813" s="70"/>
      <c r="I813" s="70"/>
      <c r="J813" s="70">
        <v>36</v>
      </c>
      <c r="K813" s="70">
        <v>350</v>
      </c>
      <c r="L813" s="23">
        <f t="shared" si="457"/>
        <v>12600</v>
      </c>
      <c r="M813" s="70">
        <v>2</v>
      </c>
      <c r="N813" s="70" t="s">
        <v>57</v>
      </c>
      <c r="O813" s="70">
        <v>100</v>
      </c>
      <c r="P813" s="70" t="s">
        <v>58</v>
      </c>
      <c r="Q813" s="70">
        <v>144</v>
      </c>
      <c r="R813" s="70"/>
      <c r="S813" s="70">
        <v>6900</v>
      </c>
      <c r="T813" s="70">
        <v>60</v>
      </c>
      <c r="U813" s="72">
        <v>0.85</v>
      </c>
      <c r="V813" s="23">
        <f t="shared" ref="V813:V814" si="468">Q813*S813*U813</f>
        <v>844560</v>
      </c>
      <c r="W813" s="23">
        <f t="shared" ref="W813:W814" si="469">Q813*S813-V813</f>
        <v>149040</v>
      </c>
      <c r="X813" s="23">
        <f t="shared" ref="X813:X815" si="470">L813+W813</f>
        <v>161640</v>
      </c>
      <c r="Y813" s="70"/>
      <c r="Z813" s="70"/>
      <c r="AA813" s="23">
        <f t="shared" ref="AA813:AA815" si="471">X813-Z813</f>
        <v>161640</v>
      </c>
      <c r="AB813" s="73">
        <v>2.0000000000000001E-4</v>
      </c>
      <c r="AC813" s="28">
        <f t="shared" ref="AC813:AC815" si="472">AA813*AB813</f>
        <v>32.328000000000003</v>
      </c>
    </row>
    <row r="814" spans="1:29" ht="18" x14ac:dyDescent="0.2">
      <c r="A814" s="70"/>
      <c r="B814" s="70"/>
      <c r="C814" s="70"/>
      <c r="D814" s="70"/>
      <c r="E814" s="70"/>
      <c r="F814" s="70"/>
      <c r="G814" s="70"/>
      <c r="H814" s="70"/>
      <c r="I814" s="70"/>
      <c r="J814" s="70">
        <v>12</v>
      </c>
      <c r="K814" s="70">
        <v>350</v>
      </c>
      <c r="L814" s="23">
        <f t="shared" si="457"/>
        <v>4200</v>
      </c>
      <c r="M814" s="70">
        <v>3</v>
      </c>
      <c r="N814" s="70" t="s">
        <v>89</v>
      </c>
      <c r="O814" s="70">
        <v>100</v>
      </c>
      <c r="P814" s="70" t="s">
        <v>386</v>
      </c>
      <c r="Q814" s="70">
        <v>48</v>
      </c>
      <c r="R814" s="70"/>
      <c r="S814" s="70">
        <v>6900</v>
      </c>
      <c r="T814" s="70">
        <v>9</v>
      </c>
      <c r="U814" s="72">
        <v>0.35</v>
      </c>
      <c r="V814" s="23">
        <f t="shared" si="468"/>
        <v>115919.99999999999</v>
      </c>
      <c r="W814" s="23">
        <f t="shared" si="469"/>
        <v>215280</v>
      </c>
      <c r="X814" s="23">
        <f t="shared" si="470"/>
        <v>219480</v>
      </c>
      <c r="Y814" s="70"/>
      <c r="Z814" s="70"/>
      <c r="AA814" s="23">
        <f t="shared" si="471"/>
        <v>219480</v>
      </c>
      <c r="AB814" s="73">
        <v>3.0000000000000001E-3</v>
      </c>
      <c r="AC814" s="28">
        <f t="shared" si="472"/>
        <v>658.44</v>
      </c>
    </row>
    <row r="815" spans="1:29" ht="18" x14ac:dyDescent="0.2">
      <c r="A815" s="70"/>
      <c r="B815" s="70"/>
      <c r="C815" s="70"/>
      <c r="D815" s="70"/>
      <c r="E815" s="70"/>
      <c r="F815" s="70"/>
      <c r="G815" s="70"/>
      <c r="H815" s="70"/>
      <c r="I815" s="70"/>
      <c r="J815" s="70">
        <v>561</v>
      </c>
      <c r="K815" s="70">
        <v>350</v>
      </c>
      <c r="L815" s="23">
        <f t="shared" si="457"/>
        <v>196350</v>
      </c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23">
        <f t="shared" si="470"/>
        <v>196350</v>
      </c>
      <c r="Y815" s="70"/>
      <c r="Z815" s="70"/>
      <c r="AA815" s="23">
        <f t="shared" si="471"/>
        <v>196350</v>
      </c>
      <c r="AB815" s="70"/>
      <c r="AC815" s="28">
        <f t="shared" si="472"/>
        <v>0</v>
      </c>
    </row>
    <row r="816" spans="1:29" ht="16.5" x14ac:dyDescent="0.2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</row>
    <row r="817" spans="1:29" ht="16.5" x14ac:dyDescent="0.2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</row>
    <row r="818" spans="1:29" ht="16.5" x14ac:dyDescent="0.2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</row>
    <row r="819" spans="1:29" ht="16.5" x14ac:dyDescent="0.2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</row>
    <row r="820" spans="1:29" ht="16.5" x14ac:dyDescent="0.2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</row>
    <row r="821" spans="1:29" ht="16.5" x14ac:dyDescent="0.2">
      <c r="A821" s="78" t="s">
        <v>387</v>
      </c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  <c r="AA821" s="79"/>
      <c r="AB821" s="79"/>
      <c r="AC821" s="80"/>
    </row>
    <row r="822" spans="1:29" ht="18" x14ac:dyDescent="0.2">
      <c r="A822" s="70">
        <v>1</v>
      </c>
      <c r="B822" s="70" t="s">
        <v>388</v>
      </c>
      <c r="C822" s="70">
        <v>1</v>
      </c>
      <c r="D822" s="70">
        <v>2125</v>
      </c>
      <c r="E822" s="70" t="s">
        <v>253</v>
      </c>
      <c r="F822" s="70">
        <v>4</v>
      </c>
      <c r="G822" s="70">
        <v>0</v>
      </c>
      <c r="H822" s="70">
        <v>2</v>
      </c>
      <c r="I822" s="70">
        <v>77</v>
      </c>
      <c r="J822" s="15">
        <f>(G822*400)+(H822*100)+I822</f>
        <v>277</v>
      </c>
      <c r="K822" s="70">
        <v>350</v>
      </c>
      <c r="L822" s="23">
        <f t="shared" ref="L822:L826" si="473">J822*K822</f>
        <v>96950</v>
      </c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23">
        <f t="shared" ref="X822:X829" si="474">L822+W822</f>
        <v>96950</v>
      </c>
      <c r="Y822" s="70"/>
      <c r="Z822" s="70"/>
      <c r="AA822" s="23">
        <f t="shared" ref="AA822:AA826" si="475">X822-Z822</f>
        <v>96950</v>
      </c>
      <c r="AB822" s="73">
        <v>3.0000000000000001E-3</v>
      </c>
      <c r="AC822" s="28">
        <f t="shared" ref="AC822:AC826" si="476">AA822*AB822</f>
        <v>290.85000000000002</v>
      </c>
    </row>
    <row r="823" spans="1:29" ht="18" x14ac:dyDescent="0.2">
      <c r="A823" s="70"/>
      <c r="B823" s="70" t="s">
        <v>389</v>
      </c>
      <c r="C823" s="70">
        <v>530</v>
      </c>
      <c r="D823" s="70">
        <v>2007</v>
      </c>
      <c r="E823" s="70" t="s">
        <v>253</v>
      </c>
      <c r="F823" s="70">
        <v>4</v>
      </c>
      <c r="G823" s="70">
        <v>0</v>
      </c>
      <c r="H823" s="70">
        <v>0</v>
      </c>
      <c r="I823" s="70">
        <v>25</v>
      </c>
      <c r="J823" s="15">
        <f>(G823*400)+(H823*100)+I823</f>
        <v>25</v>
      </c>
      <c r="K823" s="70">
        <v>650</v>
      </c>
      <c r="L823" s="23">
        <f t="shared" si="473"/>
        <v>16250</v>
      </c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23">
        <f t="shared" si="474"/>
        <v>16250</v>
      </c>
      <c r="Y823" s="70"/>
      <c r="Z823" s="70"/>
      <c r="AA823" s="23">
        <f t="shared" si="475"/>
        <v>16250</v>
      </c>
      <c r="AB823" s="73">
        <v>3.0000000000000001E-3</v>
      </c>
      <c r="AC823" s="28">
        <f t="shared" si="476"/>
        <v>48.75</v>
      </c>
    </row>
    <row r="824" spans="1:29" ht="18" x14ac:dyDescent="0.2">
      <c r="A824" s="70"/>
      <c r="B824" s="70" t="s">
        <v>390</v>
      </c>
      <c r="C824" s="70">
        <v>529</v>
      </c>
      <c r="D824" s="70">
        <v>2006</v>
      </c>
      <c r="E824" s="70" t="s">
        <v>253</v>
      </c>
      <c r="F824" s="70">
        <v>4</v>
      </c>
      <c r="G824" s="70">
        <v>0</v>
      </c>
      <c r="H824" s="70">
        <v>0</v>
      </c>
      <c r="I824" s="70">
        <v>25</v>
      </c>
      <c r="J824" s="15">
        <f>(G824*400)+(H824*100)+I824</f>
        <v>25</v>
      </c>
      <c r="K824" s="70">
        <v>650</v>
      </c>
      <c r="L824" s="23">
        <f t="shared" si="473"/>
        <v>16250</v>
      </c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23">
        <f t="shared" si="474"/>
        <v>16250</v>
      </c>
      <c r="Y824" s="70"/>
      <c r="Z824" s="70"/>
      <c r="AA824" s="23">
        <f t="shared" si="475"/>
        <v>16250</v>
      </c>
      <c r="AB824" s="73">
        <v>3.0000000000000001E-3</v>
      </c>
      <c r="AC824" s="28">
        <f t="shared" si="476"/>
        <v>48.75</v>
      </c>
    </row>
    <row r="825" spans="1:29" ht="18" x14ac:dyDescent="0.2">
      <c r="A825" s="70"/>
      <c r="B825" s="70" t="s">
        <v>391</v>
      </c>
      <c r="C825" s="70">
        <v>528</v>
      </c>
      <c r="D825" s="70">
        <v>2005</v>
      </c>
      <c r="E825" s="70" t="s">
        <v>253</v>
      </c>
      <c r="F825" s="70">
        <v>4</v>
      </c>
      <c r="G825" s="70">
        <v>0</v>
      </c>
      <c r="H825" s="70">
        <v>0</v>
      </c>
      <c r="I825" s="70">
        <v>25</v>
      </c>
      <c r="J825" s="15">
        <f>(G825*400)+(H825*100)+I825</f>
        <v>25</v>
      </c>
      <c r="K825" s="70">
        <v>650</v>
      </c>
      <c r="L825" s="23">
        <f t="shared" si="473"/>
        <v>16250</v>
      </c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23">
        <f t="shared" si="474"/>
        <v>16250</v>
      </c>
      <c r="Y825" s="70"/>
      <c r="Z825" s="70"/>
      <c r="AA825" s="23">
        <f t="shared" si="475"/>
        <v>16250</v>
      </c>
      <c r="AB825" s="73">
        <v>3.0000000000000001E-3</v>
      </c>
      <c r="AC825" s="28">
        <f t="shared" si="476"/>
        <v>48.75</v>
      </c>
    </row>
    <row r="826" spans="1:29" ht="18" x14ac:dyDescent="0.2">
      <c r="A826" s="70"/>
      <c r="B826" s="70" t="s">
        <v>392</v>
      </c>
      <c r="C826" s="70">
        <v>510</v>
      </c>
      <c r="D826" s="70">
        <v>1180</v>
      </c>
      <c r="E826" s="70" t="s">
        <v>253</v>
      </c>
      <c r="F826" s="70">
        <v>4</v>
      </c>
      <c r="G826" s="70">
        <v>0</v>
      </c>
      <c r="H826" s="70">
        <v>0</v>
      </c>
      <c r="I826" s="70">
        <v>91</v>
      </c>
      <c r="J826" s="15">
        <f>(G826*400)+(H826*100)+I826</f>
        <v>91</v>
      </c>
      <c r="K826" s="70">
        <v>650</v>
      </c>
      <c r="L826" s="23">
        <f t="shared" si="473"/>
        <v>59150</v>
      </c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23">
        <f t="shared" si="474"/>
        <v>59150</v>
      </c>
      <c r="Y826" s="70"/>
      <c r="Z826" s="70"/>
      <c r="AA826" s="23">
        <f t="shared" si="475"/>
        <v>59150</v>
      </c>
      <c r="AB826" s="73">
        <v>3.0000000000000001E-3</v>
      </c>
      <c r="AC826" s="28">
        <f t="shared" si="476"/>
        <v>177.45000000000002</v>
      </c>
    </row>
    <row r="827" spans="1:29" ht="18" x14ac:dyDescent="0.2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23">
        <f t="shared" si="474"/>
        <v>0</v>
      </c>
      <c r="Y827" s="70"/>
      <c r="Z827" s="70"/>
      <c r="AA827" s="70"/>
      <c r="AB827" s="70"/>
      <c r="AC827" s="70"/>
    </row>
    <row r="828" spans="1:29" ht="16.5" x14ac:dyDescent="0.2">
      <c r="A828" s="78" t="s">
        <v>393</v>
      </c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  <c r="AA828" s="79"/>
      <c r="AB828" s="79"/>
      <c r="AC828" s="80"/>
    </row>
    <row r="829" spans="1:29" ht="18" x14ac:dyDescent="0.2">
      <c r="A829" s="70">
        <v>2</v>
      </c>
      <c r="B829" s="70" t="s">
        <v>394</v>
      </c>
      <c r="C829" s="70">
        <v>711</v>
      </c>
      <c r="D829" s="70"/>
      <c r="E829" s="70" t="s">
        <v>253</v>
      </c>
      <c r="F829" s="70">
        <v>4</v>
      </c>
      <c r="G829" s="70">
        <v>3</v>
      </c>
      <c r="H829" s="70">
        <v>1</v>
      </c>
      <c r="I829" s="70">
        <v>50</v>
      </c>
      <c r="J829" s="15">
        <f>(G829*400)+(H829*100)+I829</f>
        <v>1350</v>
      </c>
      <c r="K829" s="70">
        <v>250</v>
      </c>
      <c r="L829" s="23">
        <f t="shared" ref="L829" si="477">J829*K829</f>
        <v>337500</v>
      </c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23">
        <f t="shared" si="474"/>
        <v>337500</v>
      </c>
      <c r="Y829" s="70"/>
      <c r="Z829" s="70"/>
      <c r="AA829" s="23">
        <f t="shared" ref="AA829" si="478">X829-Z829</f>
        <v>337500</v>
      </c>
      <c r="AB829" s="73">
        <v>3.0000000000000001E-3</v>
      </c>
      <c r="AC829" s="28">
        <f t="shared" ref="AC829" si="479">AA829*AB829</f>
        <v>1012.5</v>
      </c>
    </row>
    <row r="830" spans="1:29" ht="16.5" x14ac:dyDescent="0.2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</row>
    <row r="831" spans="1:29" ht="16.5" x14ac:dyDescent="0.2">
      <c r="A831" s="78" t="s">
        <v>395</v>
      </c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  <c r="AA831" s="79"/>
      <c r="AB831" s="79"/>
      <c r="AC831" s="80"/>
    </row>
    <row r="832" spans="1:29" ht="18" x14ac:dyDescent="0.2">
      <c r="A832" s="70">
        <v>3</v>
      </c>
      <c r="B832" s="70" t="s">
        <v>396</v>
      </c>
      <c r="C832" s="70">
        <v>527</v>
      </c>
      <c r="D832" s="70">
        <v>2004</v>
      </c>
      <c r="E832" s="70" t="s">
        <v>253</v>
      </c>
      <c r="F832" s="70">
        <v>4</v>
      </c>
      <c r="G832" s="70">
        <v>0</v>
      </c>
      <c r="H832" s="70">
        <v>0</v>
      </c>
      <c r="I832" s="70">
        <v>25</v>
      </c>
      <c r="J832" s="15">
        <f>(G832*400)+(H832*100)+I832</f>
        <v>25</v>
      </c>
      <c r="K832" s="70">
        <v>650</v>
      </c>
      <c r="L832" s="23">
        <f t="shared" ref="L832" si="480">J832*K832</f>
        <v>16250</v>
      </c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23">
        <f t="shared" ref="X832" si="481">L832+W832</f>
        <v>16250</v>
      </c>
      <c r="Y832" s="70"/>
      <c r="Z832" s="70"/>
      <c r="AA832" s="23">
        <f t="shared" ref="AA832" si="482">X832-Z832</f>
        <v>16250</v>
      </c>
      <c r="AB832" s="73">
        <v>3.0000000000000001E-3</v>
      </c>
      <c r="AC832" s="28">
        <f t="shared" ref="AC832" si="483">AA832*AB832</f>
        <v>48.75</v>
      </c>
    </row>
    <row r="833" spans="1:29" ht="16.5" x14ac:dyDescent="0.2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</row>
    <row r="834" spans="1:29" ht="16.5" x14ac:dyDescent="0.2">
      <c r="A834" s="78" t="s">
        <v>397</v>
      </c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  <c r="AA834" s="79"/>
      <c r="AB834" s="79"/>
      <c r="AC834" s="80"/>
    </row>
    <row r="835" spans="1:29" ht="18" x14ac:dyDescent="0.2">
      <c r="A835" s="70">
        <v>4</v>
      </c>
      <c r="B835" s="70" t="s">
        <v>398</v>
      </c>
      <c r="C835" s="70">
        <v>512</v>
      </c>
      <c r="D835" s="70">
        <v>1175</v>
      </c>
      <c r="E835" s="70" t="s">
        <v>253</v>
      </c>
      <c r="F835" s="70">
        <v>4</v>
      </c>
      <c r="G835" s="70">
        <v>1</v>
      </c>
      <c r="H835" s="70">
        <v>0</v>
      </c>
      <c r="I835" s="70">
        <v>4</v>
      </c>
      <c r="J835" s="15">
        <f>(G835*400)+(H835*100)+I835</f>
        <v>404</v>
      </c>
      <c r="K835" s="70">
        <v>250</v>
      </c>
      <c r="L835" s="23">
        <f t="shared" ref="L835" si="484">J835*K835</f>
        <v>101000</v>
      </c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23">
        <f t="shared" ref="X835" si="485">L835+W835</f>
        <v>101000</v>
      </c>
      <c r="Y835" s="70"/>
      <c r="Z835" s="70"/>
      <c r="AA835" s="23">
        <f t="shared" ref="AA835" si="486">X835-Z835</f>
        <v>101000</v>
      </c>
      <c r="AB835" s="73">
        <v>3.0000000000000001E-3</v>
      </c>
      <c r="AC835" s="28">
        <f t="shared" ref="AC835" si="487">AA835*AB835</f>
        <v>303</v>
      </c>
    </row>
    <row r="836" spans="1:29" ht="16.5" x14ac:dyDescent="0.2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</row>
    <row r="837" spans="1:29" ht="16.5" x14ac:dyDescent="0.2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</row>
    <row r="838" spans="1:29" ht="16.5" x14ac:dyDescent="0.2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</row>
    <row r="839" spans="1:29" ht="16.5" x14ac:dyDescent="0.2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</row>
    <row r="840" spans="1:29" ht="16.5" x14ac:dyDescent="0.2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</row>
    <row r="841" spans="1:29" ht="16.5" x14ac:dyDescent="0.2">
      <c r="A841" s="78" t="s">
        <v>399</v>
      </c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  <c r="AA841" s="79"/>
      <c r="AB841" s="79"/>
      <c r="AC841" s="80"/>
    </row>
    <row r="842" spans="1:29" ht="18" x14ac:dyDescent="0.2">
      <c r="A842" s="70">
        <v>1</v>
      </c>
      <c r="B842" s="70" t="s">
        <v>400</v>
      </c>
      <c r="C842" s="70">
        <v>628</v>
      </c>
      <c r="D842" s="70">
        <v>2316</v>
      </c>
      <c r="E842" s="70" t="s">
        <v>366</v>
      </c>
      <c r="F842" s="70">
        <v>4</v>
      </c>
      <c r="G842" s="70">
        <v>1</v>
      </c>
      <c r="H842" s="70">
        <v>0</v>
      </c>
      <c r="I842" s="70">
        <v>46</v>
      </c>
      <c r="J842" s="15">
        <f>(G842*400)+(H842*100)+I842</f>
        <v>446</v>
      </c>
      <c r="K842" s="70">
        <v>1000</v>
      </c>
      <c r="L842" s="23">
        <f t="shared" ref="L842" si="488">J842*K842</f>
        <v>446000</v>
      </c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23">
        <f t="shared" ref="X842" si="489">L842+W842</f>
        <v>446000</v>
      </c>
      <c r="Y842" s="70"/>
      <c r="Z842" s="70"/>
      <c r="AA842" s="23">
        <f t="shared" ref="AA842" si="490">X842-Z842</f>
        <v>446000</v>
      </c>
      <c r="AB842" s="73">
        <v>3.0000000000000001E-3</v>
      </c>
      <c r="AC842" s="28">
        <f t="shared" ref="AC842" si="491">AA842*AB842</f>
        <v>1338</v>
      </c>
    </row>
    <row r="843" spans="1:29" ht="16.5" x14ac:dyDescent="0.2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</row>
    <row r="844" spans="1:29" ht="16.5" x14ac:dyDescent="0.2">
      <c r="A844" s="78" t="s">
        <v>401</v>
      </c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  <c r="AA844" s="79"/>
      <c r="AB844" s="79"/>
      <c r="AC844" s="80"/>
    </row>
    <row r="845" spans="1:29" ht="18" x14ac:dyDescent="0.2">
      <c r="A845" s="70">
        <v>2</v>
      </c>
      <c r="B845" s="70" t="s">
        <v>402</v>
      </c>
      <c r="C845" s="70">
        <v>25</v>
      </c>
      <c r="D845" s="70">
        <v>1877</v>
      </c>
      <c r="E845" s="70" t="s">
        <v>366</v>
      </c>
      <c r="F845" s="70">
        <v>4</v>
      </c>
      <c r="G845" s="70">
        <v>1</v>
      </c>
      <c r="H845" s="70">
        <v>0</v>
      </c>
      <c r="I845" s="70">
        <v>93</v>
      </c>
      <c r="J845" s="15">
        <f>(G845*400)+(H845*100)+I845</f>
        <v>493</v>
      </c>
      <c r="K845" s="70">
        <v>350</v>
      </c>
      <c r="L845" s="23">
        <f t="shared" ref="L845" si="492">J845*K845</f>
        <v>172550</v>
      </c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23">
        <f t="shared" ref="X845" si="493">L845+W845</f>
        <v>172550</v>
      </c>
      <c r="Y845" s="70"/>
      <c r="Z845" s="70"/>
      <c r="AA845" s="23">
        <f t="shared" ref="AA845" si="494">X845-Z845</f>
        <v>172550</v>
      </c>
      <c r="AB845" s="73">
        <v>3.0000000000000001E-3</v>
      </c>
      <c r="AC845" s="28">
        <f t="shared" ref="AC845" si="495">AA845*AB845</f>
        <v>517.65</v>
      </c>
    </row>
    <row r="846" spans="1:29" ht="16.5" x14ac:dyDescent="0.2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</row>
    <row r="847" spans="1:29" ht="16.5" x14ac:dyDescent="0.2">
      <c r="A847" s="78" t="s">
        <v>403</v>
      </c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  <c r="AA847" s="79"/>
      <c r="AB847" s="79"/>
      <c r="AC847" s="80"/>
    </row>
    <row r="848" spans="1:29" ht="18" x14ac:dyDescent="0.2">
      <c r="A848" s="70">
        <v>3</v>
      </c>
      <c r="B848" s="70" t="s">
        <v>404</v>
      </c>
      <c r="C848" s="70">
        <v>575</v>
      </c>
      <c r="D848" s="70">
        <v>1541</v>
      </c>
      <c r="E848" s="70" t="s">
        <v>366</v>
      </c>
      <c r="F848" s="70">
        <v>4</v>
      </c>
      <c r="G848" s="70">
        <v>0</v>
      </c>
      <c r="H848" s="70">
        <v>2</v>
      </c>
      <c r="I848" s="70">
        <v>0</v>
      </c>
      <c r="J848" s="15">
        <f>(G848*400)+(H848*100)+I848</f>
        <v>200</v>
      </c>
      <c r="K848" s="70">
        <v>250</v>
      </c>
      <c r="L848" s="23">
        <f t="shared" ref="L848" si="496">J848*K848</f>
        <v>50000</v>
      </c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23">
        <f t="shared" ref="X848" si="497">L848+W848</f>
        <v>50000</v>
      </c>
      <c r="Y848" s="70"/>
      <c r="Z848" s="70"/>
      <c r="AA848" s="23">
        <f t="shared" ref="AA848" si="498">X848-Z848</f>
        <v>50000</v>
      </c>
      <c r="AB848" s="73">
        <v>3.0000000000000001E-3</v>
      </c>
      <c r="AC848" s="28">
        <f t="shared" ref="AC848" si="499">AA848*AB848</f>
        <v>150</v>
      </c>
    </row>
    <row r="849" spans="1:29" ht="16.5" x14ac:dyDescent="0.2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</row>
    <row r="850" spans="1:29" ht="16.5" x14ac:dyDescent="0.2">
      <c r="A850" s="78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  <c r="AA850" s="79"/>
      <c r="AB850" s="79"/>
      <c r="AC850" s="80"/>
    </row>
    <row r="851" spans="1:29" ht="18" x14ac:dyDescent="0.2">
      <c r="A851" s="70"/>
      <c r="B851" s="70"/>
      <c r="C851" s="70"/>
      <c r="D851" s="70"/>
      <c r="E851" s="70"/>
      <c r="F851" s="70"/>
      <c r="G851" s="70"/>
      <c r="H851" s="70"/>
      <c r="I851" s="70"/>
      <c r="J851" s="15"/>
      <c r="K851" s="70"/>
      <c r="L851" s="23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23"/>
      <c r="Y851" s="70"/>
      <c r="Z851" s="70"/>
      <c r="AA851" s="23"/>
      <c r="AB851" s="72"/>
      <c r="AC851" s="28"/>
    </row>
    <row r="852" spans="1:29" ht="16.5" x14ac:dyDescent="0.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</row>
    <row r="853" spans="1:29" ht="16.5" x14ac:dyDescent="0.2">
      <c r="A853" s="78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  <c r="AA853" s="79"/>
      <c r="AB853" s="79"/>
      <c r="AC853" s="80"/>
    </row>
    <row r="854" spans="1:29" ht="18" x14ac:dyDescent="0.2">
      <c r="A854" s="70"/>
      <c r="B854" s="70"/>
      <c r="C854" s="70"/>
      <c r="D854" s="70"/>
      <c r="E854" s="70"/>
      <c r="F854" s="70"/>
      <c r="G854" s="70"/>
      <c r="H854" s="70"/>
      <c r="I854" s="70"/>
      <c r="J854" s="15"/>
      <c r="K854" s="70"/>
      <c r="L854" s="23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23"/>
      <c r="Y854" s="70"/>
      <c r="Z854" s="70"/>
      <c r="AA854" s="23"/>
      <c r="AB854" s="73"/>
      <c r="AC854" s="28"/>
    </row>
    <row r="855" spans="1:29" ht="16.5" x14ac:dyDescent="0.2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</row>
    <row r="856" spans="1:29" ht="16.5" x14ac:dyDescent="0.2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</row>
    <row r="857" spans="1:29" ht="16.5" x14ac:dyDescent="0.2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</row>
    <row r="858" spans="1:29" ht="16.5" x14ac:dyDescent="0.2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</row>
    <row r="859" spans="1:29" ht="16.5" x14ac:dyDescent="0.2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</row>
    <row r="860" spans="1:29" ht="16.5" x14ac:dyDescent="0.2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</row>
    <row r="861" spans="1:29" ht="16.5" x14ac:dyDescent="0.2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</row>
    <row r="862" spans="1:29" ht="16.5" x14ac:dyDescent="0.2">
      <c r="A862" s="78" t="s">
        <v>405</v>
      </c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  <c r="AA862" s="79"/>
      <c r="AB862" s="79"/>
      <c r="AC862" s="80"/>
    </row>
    <row r="863" spans="1:29" ht="18" x14ac:dyDescent="0.2">
      <c r="A863" s="70">
        <v>1</v>
      </c>
      <c r="B863" s="70" t="s">
        <v>406</v>
      </c>
      <c r="C863" s="70">
        <v>581</v>
      </c>
      <c r="D863" s="70">
        <v>678</v>
      </c>
      <c r="E863" s="70" t="s">
        <v>366</v>
      </c>
      <c r="F863" s="70">
        <v>4</v>
      </c>
      <c r="G863" s="70">
        <v>42</v>
      </c>
      <c r="H863" s="70">
        <v>2</v>
      </c>
      <c r="I863" s="70">
        <v>12</v>
      </c>
      <c r="J863" s="15">
        <f>(G863*400)+(H863*100)+I863</f>
        <v>17012</v>
      </c>
      <c r="K863" s="70">
        <v>250</v>
      </c>
      <c r="L863" s="23">
        <f t="shared" ref="L863" si="500">J863*K863</f>
        <v>4253000</v>
      </c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23">
        <f t="shared" ref="X863" si="501">L863+W863</f>
        <v>4253000</v>
      </c>
      <c r="Y863" s="70"/>
      <c r="Z863" s="70"/>
      <c r="AA863" s="23">
        <f t="shared" ref="AA863" si="502">X863-Z863</f>
        <v>4253000</v>
      </c>
      <c r="AB863" s="72">
        <v>3.0000000000000001E-3</v>
      </c>
      <c r="AC863" s="28">
        <f t="shared" ref="AC863" si="503">AA863*AB863</f>
        <v>12759</v>
      </c>
    </row>
    <row r="864" spans="1:29" ht="16.5" x14ac:dyDescent="0.2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</row>
    <row r="865" spans="1:29" ht="16.5" x14ac:dyDescent="0.2">
      <c r="A865" s="78" t="s">
        <v>407</v>
      </c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  <c r="AA865" s="79"/>
      <c r="AB865" s="79"/>
      <c r="AC865" s="80"/>
    </row>
    <row r="866" spans="1:29" ht="18" x14ac:dyDescent="0.2">
      <c r="A866" s="70">
        <v>2</v>
      </c>
      <c r="B866" s="70" t="s">
        <v>408</v>
      </c>
      <c r="C866" s="70">
        <v>710</v>
      </c>
      <c r="D866" s="70">
        <v>1632</v>
      </c>
      <c r="E866" s="70" t="s">
        <v>366</v>
      </c>
      <c r="F866" s="70">
        <v>4</v>
      </c>
      <c r="G866" s="70">
        <v>0</v>
      </c>
      <c r="H866" s="70">
        <v>2</v>
      </c>
      <c r="I866" s="70">
        <v>16</v>
      </c>
      <c r="J866" s="15">
        <f>(G866*400)+(H866*100)+I866</f>
        <v>216</v>
      </c>
      <c r="K866" s="70">
        <v>325</v>
      </c>
      <c r="L866" s="23">
        <f t="shared" ref="L866" si="504">J866*K866</f>
        <v>70200</v>
      </c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23">
        <f t="shared" ref="X866" si="505">L866+W866</f>
        <v>70200</v>
      </c>
      <c r="Y866" s="70"/>
      <c r="Z866" s="70"/>
      <c r="AA866" s="23">
        <f t="shared" ref="AA866" si="506">X866-Z866</f>
        <v>70200</v>
      </c>
      <c r="AB866" s="73">
        <v>3.0000000000000001E-3</v>
      </c>
      <c r="AC866" s="28">
        <f t="shared" ref="AC866" si="507">AA866*AB866</f>
        <v>210.6</v>
      </c>
    </row>
    <row r="867" spans="1:29" ht="16.5" x14ac:dyDescent="0.2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</row>
    <row r="868" spans="1:29" ht="16.5" x14ac:dyDescent="0.2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</row>
    <row r="869" spans="1:29" ht="16.5" x14ac:dyDescent="0.2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</row>
    <row r="870" spans="1:29" ht="16.5" x14ac:dyDescent="0.2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</row>
    <row r="871" spans="1:29" ht="16.5" x14ac:dyDescent="0.2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</row>
    <row r="872" spans="1:29" ht="16.5" x14ac:dyDescent="0.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</row>
    <row r="873" spans="1:29" ht="16.5" x14ac:dyDescent="0.2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</row>
    <row r="874" spans="1:29" ht="16.5" x14ac:dyDescent="0.2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</row>
    <row r="875" spans="1:29" ht="16.5" x14ac:dyDescent="0.2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</row>
    <row r="876" spans="1:29" ht="16.5" x14ac:dyDescent="0.2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</row>
    <row r="877" spans="1:29" ht="16.5" x14ac:dyDescent="0.2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</row>
    <row r="878" spans="1:29" ht="16.5" x14ac:dyDescent="0.2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</row>
    <row r="879" spans="1:29" ht="16.5" x14ac:dyDescent="0.2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</row>
    <row r="880" spans="1:29" ht="16.5" x14ac:dyDescent="0.2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</row>
    <row r="881" spans="1:29" ht="16.5" x14ac:dyDescent="0.2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</row>
    <row r="882" spans="1:29" ht="16.5" x14ac:dyDescent="0.2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</row>
    <row r="883" spans="1:29" ht="16.5" x14ac:dyDescent="0.2">
      <c r="A883" s="78" t="s">
        <v>409</v>
      </c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  <c r="AA883" s="79"/>
      <c r="AB883" s="79"/>
      <c r="AC883" s="80"/>
    </row>
    <row r="884" spans="1:29" ht="18" x14ac:dyDescent="0.2">
      <c r="A884" s="70">
        <v>1</v>
      </c>
      <c r="B884" s="70" t="s">
        <v>410</v>
      </c>
      <c r="C884" s="70">
        <v>842</v>
      </c>
      <c r="D884" s="70">
        <v>526</v>
      </c>
      <c r="E884" s="70" t="s">
        <v>54</v>
      </c>
      <c r="F884" s="70">
        <v>4</v>
      </c>
      <c r="G884" s="70">
        <v>0</v>
      </c>
      <c r="H884" s="70">
        <v>3</v>
      </c>
      <c r="I884" s="70">
        <v>80</v>
      </c>
      <c r="J884" s="15">
        <f>(G884*400)+(H884*100)+I884</f>
        <v>380</v>
      </c>
      <c r="K884" s="70">
        <v>800</v>
      </c>
      <c r="L884" s="23">
        <f t="shared" ref="L884" si="508">J884*K884</f>
        <v>304000</v>
      </c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23">
        <f t="shared" ref="X884" si="509">L884+W884</f>
        <v>304000</v>
      </c>
      <c r="Y884" s="70"/>
      <c r="Z884" s="70"/>
      <c r="AA884" s="23">
        <f t="shared" ref="AA884" si="510">X884-Z884</f>
        <v>304000</v>
      </c>
      <c r="AB884" s="73">
        <v>3.0000000000000001E-3</v>
      </c>
      <c r="AC884" s="28">
        <f t="shared" ref="AC884" si="511">AA884*AB884</f>
        <v>912</v>
      </c>
    </row>
    <row r="885" spans="1:29" ht="16.5" x14ac:dyDescent="0.2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</row>
    <row r="886" spans="1:29" ht="16.5" x14ac:dyDescent="0.2">
      <c r="A886" s="78" t="s">
        <v>411</v>
      </c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  <c r="AA886" s="79"/>
      <c r="AB886" s="79"/>
      <c r="AC886" s="80"/>
    </row>
    <row r="887" spans="1:29" ht="18" x14ac:dyDescent="0.2">
      <c r="A887" s="70">
        <v>2</v>
      </c>
      <c r="B887" s="70" t="s">
        <v>412</v>
      </c>
      <c r="C887" s="70">
        <v>841</v>
      </c>
      <c r="D887" s="70">
        <v>527</v>
      </c>
      <c r="E887" s="70" t="s">
        <v>54</v>
      </c>
      <c r="F887" s="70">
        <v>4</v>
      </c>
      <c r="G887" s="70">
        <v>0</v>
      </c>
      <c r="H887" s="70">
        <v>0</v>
      </c>
      <c r="I887" s="70">
        <v>56</v>
      </c>
      <c r="J887" s="15">
        <f>(G887*400)+(H887*100)+I887</f>
        <v>56</v>
      </c>
      <c r="K887" s="70">
        <v>800</v>
      </c>
      <c r="L887" s="23">
        <f t="shared" ref="L887" si="512">J887*K887</f>
        <v>44800</v>
      </c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23">
        <f t="shared" ref="X887" si="513">L887+W887</f>
        <v>44800</v>
      </c>
      <c r="Y887" s="70"/>
      <c r="Z887" s="70"/>
      <c r="AA887" s="23">
        <f t="shared" ref="AA887" si="514">X887-Z887</f>
        <v>44800</v>
      </c>
      <c r="AB887" s="73">
        <v>3.0000000000000001E-3</v>
      </c>
      <c r="AC887" s="28">
        <f t="shared" ref="AC887" si="515">AA887*AB887</f>
        <v>134.4</v>
      </c>
    </row>
    <row r="888" spans="1:29" ht="16.5" x14ac:dyDescent="0.2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</row>
    <row r="889" spans="1:29" ht="16.5" x14ac:dyDescent="0.2">
      <c r="A889" s="78" t="s">
        <v>413</v>
      </c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  <c r="AA889" s="79"/>
      <c r="AB889" s="79"/>
      <c r="AC889" s="80"/>
    </row>
    <row r="890" spans="1:29" ht="18" x14ac:dyDescent="0.2">
      <c r="A890" s="70">
        <v>3</v>
      </c>
      <c r="B890" s="70" t="s">
        <v>414</v>
      </c>
      <c r="C890" s="70">
        <v>995</v>
      </c>
      <c r="D890" s="70">
        <v>525</v>
      </c>
      <c r="E890" s="70" t="s">
        <v>54</v>
      </c>
      <c r="F890" s="70">
        <v>4</v>
      </c>
      <c r="G890" s="70">
        <v>0</v>
      </c>
      <c r="H890" s="70">
        <v>0</v>
      </c>
      <c r="I890" s="70">
        <v>68</v>
      </c>
      <c r="J890" s="15">
        <f>(G890*400)+(H890*100)+I890</f>
        <v>68</v>
      </c>
      <c r="K890" s="70">
        <v>1000</v>
      </c>
      <c r="L890" s="23">
        <f t="shared" ref="L890" si="516">J890*K890</f>
        <v>68000</v>
      </c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23">
        <f t="shared" ref="X890" si="517">L890+W890</f>
        <v>68000</v>
      </c>
      <c r="Y890" s="70"/>
      <c r="Z890" s="70"/>
      <c r="AA890" s="23">
        <f t="shared" ref="AA890" si="518">X890-Z890</f>
        <v>68000</v>
      </c>
      <c r="AB890" s="73">
        <v>3.0000000000000001E-3</v>
      </c>
      <c r="AC890" s="28">
        <f t="shared" ref="AC890" si="519">AA890*AB890</f>
        <v>204</v>
      </c>
    </row>
    <row r="891" spans="1:29" ht="16.5" x14ac:dyDescent="0.2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</row>
    <row r="892" spans="1:29" ht="16.5" x14ac:dyDescent="0.2">
      <c r="A892" s="78" t="s">
        <v>415</v>
      </c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  <c r="AA892" s="79"/>
      <c r="AB892" s="79"/>
      <c r="AC892" s="80"/>
    </row>
    <row r="893" spans="1:29" ht="18" x14ac:dyDescent="0.2">
      <c r="A893" s="70">
        <v>4</v>
      </c>
      <c r="B893" s="70" t="s">
        <v>416</v>
      </c>
      <c r="C893" s="70">
        <v>1005</v>
      </c>
      <c r="D893" s="70">
        <v>2099</v>
      </c>
      <c r="E893" s="70" t="s">
        <v>54</v>
      </c>
      <c r="F893" s="70">
        <v>4</v>
      </c>
      <c r="G893" s="70">
        <v>0</v>
      </c>
      <c r="H893" s="70">
        <v>0</v>
      </c>
      <c r="I893" s="70">
        <v>56</v>
      </c>
      <c r="J893" s="15">
        <f>(G893*400)+(H893*100)+I893</f>
        <v>56</v>
      </c>
      <c r="K893" s="70">
        <v>1000</v>
      </c>
      <c r="L893" s="23">
        <f t="shared" ref="L893:L894" si="520">J893*K893</f>
        <v>56000</v>
      </c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23">
        <f t="shared" ref="X893:X894" si="521">L893+W893</f>
        <v>56000</v>
      </c>
      <c r="Y893" s="70"/>
      <c r="Z893" s="70"/>
      <c r="AA893" s="23">
        <f t="shared" ref="AA893:AA894" si="522">X893-Z893</f>
        <v>56000</v>
      </c>
      <c r="AB893" s="73">
        <v>3.0000000000000001E-3</v>
      </c>
      <c r="AC893" s="28">
        <f t="shared" ref="AC893:AC894" si="523">AA893*AB893</f>
        <v>168</v>
      </c>
    </row>
    <row r="894" spans="1:29" ht="18" x14ac:dyDescent="0.2">
      <c r="A894" s="70"/>
      <c r="B894" s="70" t="s">
        <v>417</v>
      </c>
      <c r="C894" s="70">
        <v>532</v>
      </c>
      <c r="D894" s="70">
        <v>538</v>
      </c>
      <c r="E894" s="70" t="s">
        <v>54</v>
      </c>
      <c r="F894" s="70">
        <v>4</v>
      </c>
      <c r="G894" s="70">
        <v>0</v>
      </c>
      <c r="H894" s="70">
        <v>0</v>
      </c>
      <c r="I894" s="70">
        <v>50</v>
      </c>
      <c r="J894" s="15">
        <f>(G894*400)+(H894*100)+I894</f>
        <v>50</v>
      </c>
      <c r="K894" s="70">
        <v>250</v>
      </c>
      <c r="L894" s="23">
        <f t="shared" si="520"/>
        <v>12500</v>
      </c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23">
        <f t="shared" si="521"/>
        <v>12500</v>
      </c>
      <c r="Y894" s="70"/>
      <c r="Z894" s="70"/>
      <c r="AA894" s="23">
        <f t="shared" si="522"/>
        <v>12500</v>
      </c>
      <c r="AB894" s="73">
        <v>3.0000000000000001E-3</v>
      </c>
      <c r="AC894" s="28">
        <f t="shared" si="523"/>
        <v>37.5</v>
      </c>
    </row>
    <row r="895" spans="1:29" ht="16.5" x14ac:dyDescent="0.2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</row>
    <row r="896" spans="1:29" ht="16.5" x14ac:dyDescent="0.2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</row>
    <row r="897" spans="1:29" ht="16.5" x14ac:dyDescent="0.2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</row>
    <row r="898" spans="1:29" ht="16.5" x14ac:dyDescent="0.2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</row>
    <row r="899" spans="1:29" ht="16.5" x14ac:dyDescent="0.2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</row>
    <row r="900" spans="1:29" ht="16.5" x14ac:dyDescent="0.2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</row>
    <row r="901" spans="1:29" ht="16.5" x14ac:dyDescent="0.2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</row>
    <row r="902" spans="1:29" ht="16.5" x14ac:dyDescent="0.2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</row>
    <row r="903" spans="1:29" ht="16.5" x14ac:dyDescent="0.2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</row>
    <row r="904" spans="1:29" ht="16.5" x14ac:dyDescent="0.2">
      <c r="A904" s="78" t="s">
        <v>418</v>
      </c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  <c r="AA904" s="79"/>
      <c r="AB904" s="79"/>
      <c r="AC904" s="80"/>
    </row>
    <row r="905" spans="1:29" ht="18" x14ac:dyDescent="0.2">
      <c r="A905" s="70">
        <v>1</v>
      </c>
      <c r="B905" s="70" t="s">
        <v>419</v>
      </c>
      <c r="C905" s="70">
        <v>652</v>
      </c>
      <c r="D905" s="70">
        <v>1382</v>
      </c>
      <c r="E905" s="70" t="s">
        <v>126</v>
      </c>
      <c r="F905" s="70">
        <v>4</v>
      </c>
      <c r="G905" s="70">
        <v>0</v>
      </c>
      <c r="H905" s="70">
        <v>2</v>
      </c>
      <c r="I905" s="70">
        <v>10</v>
      </c>
      <c r="J905" s="15">
        <f>(G905*400)+(H905*100)+I905</f>
        <v>210</v>
      </c>
      <c r="K905" s="70">
        <v>750</v>
      </c>
      <c r="L905" s="23">
        <f t="shared" ref="L905:L910" si="524">J905*K905</f>
        <v>157500</v>
      </c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23">
        <f t="shared" ref="X905:X910" si="525">L905+W905</f>
        <v>157500</v>
      </c>
      <c r="Y905" s="70"/>
      <c r="Z905" s="70"/>
      <c r="AA905" s="23">
        <f t="shared" ref="AA905:AA910" si="526">X905-Z905</f>
        <v>157500</v>
      </c>
      <c r="AB905" s="73">
        <v>3.0000000000000001E-3</v>
      </c>
      <c r="AC905" s="28">
        <f t="shared" ref="AC905:AC910" si="527">AA905*AB905</f>
        <v>472.5</v>
      </c>
    </row>
    <row r="906" spans="1:29" ht="18" x14ac:dyDescent="0.2">
      <c r="A906" s="70">
        <v>2</v>
      </c>
      <c r="B906" s="70">
        <v>31809</v>
      </c>
      <c r="C906" s="70">
        <v>632</v>
      </c>
      <c r="D906" s="70">
        <v>1379</v>
      </c>
      <c r="E906" s="70" t="s">
        <v>126</v>
      </c>
      <c r="F906" s="70">
        <v>4</v>
      </c>
      <c r="G906" s="70">
        <v>0</v>
      </c>
      <c r="H906" s="70">
        <v>2</v>
      </c>
      <c r="I906" s="70">
        <v>10</v>
      </c>
      <c r="J906" s="15">
        <f>(G906*400)+(H906*100)+I906</f>
        <v>210</v>
      </c>
      <c r="K906" s="70">
        <v>750</v>
      </c>
      <c r="L906" s="23">
        <f t="shared" si="524"/>
        <v>157500</v>
      </c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23">
        <f t="shared" si="525"/>
        <v>157500</v>
      </c>
      <c r="Y906" s="70"/>
      <c r="Z906" s="70"/>
      <c r="AA906" s="23">
        <f t="shared" si="526"/>
        <v>157500</v>
      </c>
      <c r="AB906" s="73">
        <v>3.0000000000000001E-3</v>
      </c>
      <c r="AC906" s="28">
        <f t="shared" si="527"/>
        <v>472.5</v>
      </c>
    </row>
    <row r="907" spans="1:29" ht="18" x14ac:dyDescent="0.2">
      <c r="A907" s="70">
        <v>3</v>
      </c>
      <c r="B907" s="70">
        <v>31808</v>
      </c>
      <c r="C907" s="70">
        <v>633</v>
      </c>
      <c r="D907" s="70">
        <v>1378</v>
      </c>
      <c r="E907" s="70" t="s">
        <v>126</v>
      </c>
      <c r="F907" s="70">
        <v>4</v>
      </c>
      <c r="G907" s="70">
        <v>0</v>
      </c>
      <c r="H907" s="70">
        <v>2</v>
      </c>
      <c r="I907" s="70">
        <v>9</v>
      </c>
      <c r="J907" s="15">
        <f>(G907*400)+(H907*100)+I907</f>
        <v>209</v>
      </c>
      <c r="K907" s="70">
        <v>750</v>
      </c>
      <c r="L907" s="23">
        <f t="shared" si="524"/>
        <v>156750</v>
      </c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23">
        <f t="shared" si="525"/>
        <v>156750</v>
      </c>
      <c r="Y907" s="70"/>
      <c r="Z907" s="70"/>
      <c r="AA907" s="23">
        <f t="shared" si="526"/>
        <v>156750</v>
      </c>
      <c r="AB907" s="73">
        <v>3.0000000000000001E-3</v>
      </c>
      <c r="AC907" s="28">
        <f t="shared" si="527"/>
        <v>470.25</v>
      </c>
    </row>
    <row r="908" spans="1:29" ht="16.5" x14ac:dyDescent="0.2">
      <c r="A908" s="78" t="s">
        <v>420</v>
      </c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  <c r="AA908" s="79"/>
      <c r="AB908" s="79"/>
      <c r="AC908" s="80"/>
    </row>
    <row r="909" spans="1:29" ht="18" x14ac:dyDescent="0.2">
      <c r="A909" s="70">
        <v>4</v>
      </c>
      <c r="B909" s="70" t="s">
        <v>421</v>
      </c>
      <c r="C909" s="70">
        <v>651</v>
      </c>
      <c r="D909" s="70">
        <v>1381</v>
      </c>
      <c r="E909" s="70" t="s">
        <v>126</v>
      </c>
      <c r="F909" s="70">
        <v>4</v>
      </c>
      <c r="G909" s="70">
        <v>0</v>
      </c>
      <c r="H909" s="70">
        <v>2</v>
      </c>
      <c r="I909" s="70">
        <v>11</v>
      </c>
      <c r="J909" s="15">
        <f>(G909*400)+(H909*100)+I909</f>
        <v>211</v>
      </c>
      <c r="K909" s="70">
        <v>750</v>
      </c>
      <c r="L909" s="23">
        <f t="shared" si="524"/>
        <v>158250</v>
      </c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23">
        <f t="shared" si="525"/>
        <v>158250</v>
      </c>
      <c r="Y909" s="70"/>
      <c r="Z909" s="70"/>
      <c r="AA909" s="23">
        <f t="shared" si="526"/>
        <v>158250</v>
      </c>
      <c r="AB909" s="73">
        <v>3.0000000000000001E-3</v>
      </c>
      <c r="AC909" s="28">
        <f t="shared" si="527"/>
        <v>474.75</v>
      </c>
    </row>
    <row r="910" spans="1:29" ht="18" x14ac:dyDescent="0.2">
      <c r="A910" s="70"/>
      <c r="B910" s="70" t="s">
        <v>422</v>
      </c>
      <c r="C910" s="70">
        <v>650</v>
      </c>
      <c r="D910" s="70">
        <v>1380</v>
      </c>
      <c r="E910" s="70" t="s">
        <v>126</v>
      </c>
      <c r="F910" s="70">
        <v>4</v>
      </c>
      <c r="G910" s="70">
        <v>0</v>
      </c>
      <c r="H910" s="70">
        <v>2</v>
      </c>
      <c r="I910" s="70">
        <v>10</v>
      </c>
      <c r="J910" s="15">
        <f>(G910*400)+(H910*100)+I910</f>
        <v>210</v>
      </c>
      <c r="K910" s="70">
        <v>750</v>
      </c>
      <c r="L910" s="23">
        <f t="shared" si="524"/>
        <v>157500</v>
      </c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23">
        <f t="shared" si="525"/>
        <v>157500</v>
      </c>
      <c r="Y910" s="70"/>
      <c r="Z910" s="70"/>
      <c r="AA910" s="23">
        <f t="shared" si="526"/>
        <v>157500</v>
      </c>
      <c r="AB910" s="73">
        <v>3.0000000000000001E-3</v>
      </c>
      <c r="AC910" s="28">
        <f t="shared" si="527"/>
        <v>472.5</v>
      </c>
    </row>
    <row r="911" spans="1:29" ht="16.5" x14ac:dyDescent="0.2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</row>
    <row r="912" spans="1:29" ht="16.5" x14ac:dyDescent="0.2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</row>
    <row r="913" spans="1:29" ht="16.5" x14ac:dyDescent="0.2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</row>
    <row r="914" spans="1:29" ht="16.5" x14ac:dyDescent="0.2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</row>
    <row r="915" spans="1:29" ht="16.5" x14ac:dyDescent="0.2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</row>
    <row r="916" spans="1:29" ht="16.5" x14ac:dyDescent="0.2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</row>
    <row r="917" spans="1:29" ht="16.5" x14ac:dyDescent="0.2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</row>
    <row r="918" spans="1:29" ht="16.5" x14ac:dyDescent="0.2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</row>
    <row r="919" spans="1:29" ht="16.5" x14ac:dyDescent="0.2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</row>
    <row r="920" spans="1:29" ht="16.5" x14ac:dyDescent="0.2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</row>
    <row r="921" spans="1:29" ht="16.5" x14ac:dyDescent="0.2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</row>
    <row r="922" spans="1:29" ht="16.5" x14ac:dyDescent="0.2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</row>
    <row r="923" spans="1:29" ht="16.5" x14ac:dyDescent="0.2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</row>
    <row r="924" spans="1:29" ht="16.5" x14ac:dyDescent="0.2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</row>
    <row r="925" spans="1:29" ht="16.5" x14ac:dyDescent="0.2">
      <c r="A925" s="78" t="s">
        <v>423</v>
      </c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  <c r="AA925" s="79"/>
      <c r="AB925" s="79"/>
      <c r="AC925" s="80"/>
    </row>
    <row r="926" spans="1:29" ht="18" x14ac:dyDescent="0.2">
      <c r="A926" s="70">
        <v>1</v>
      </c>
      <c r="B926" s="70" t="s">
        <v>424</v>
      </c>
      <c r="C926" s="70">
        <v>961</v>
      </c>
      <c r="D926" s="70">
        <v>1433</v>
      </c>
      <c r="E926" s="70" t="s">
        <v>325</v>
      </c>
      <c r="F926" s="70">
        <v>4</v>
      </c>
      <c r="G926" s="70">
        <v>0</v>
      </c>
      <c r="H926" s="70">
        <v>1</v>
      </c>
      <c r="I926" s="70">
        <v>1</v>
      </c>
      <c r="J926" s="15">
        <f>(G926*400)+(H926*100)+I926</f>
        <v>101</v>
      </c>
      <c r="K926" s="70">
        <v>500</v>
      </c>
      <c r="L926" s="23">
        <f t="shared" ref="L926" si="528">J926*K926</f>
        <v>50500</v>
      </c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23">
        <f t="shared" ref="X926" si="529">L926+W926</f>
        <v>50500</v>
      </c>
      <c r="Y926" s="70"/>
      <c r="Z926" s="70"/>
      <c r="AA926" s="23">
        <f t="shared" ref="AA926" si="530">X926-Z926</f>
        <v>50500</v>
      </c>
      <c r="AB926" s="73">
        <v>3.0000000000000001E-3</v>
      </c>
      <c r="AC926" s="28">
        <f t="shared" ref="AC926" si="531">AA926*AB926</f>
        <v>151.5</v>
      </c>
    </row>
    <row r="927" spans="1:29" ht="16.5" x14ac:dyDescent="0.2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</row>
    <row r="928" spans="1:29" ht="16.5" x14ac:dyDescent="0.2">
      <c r="A928" s="78" t="s">
        <v>425</v>
      </c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  <c r="AA928" s="79"/>
      <c r="AB928" s="79"/>
      <c r="AC928" s="80"/>
    </row>
    <row r="929" spans="1:29" ht="18" x14ac:dyDescent="0.2">
      <c r="A929" s="70">
        <v>2</v>
      </c>
      <c r="B929" s="70" t="s">
        <v>426</v>
      </c>
      <c r="C929" s="70">
        <v>960</v>
      </c>
      <c r="D929" s="70">
        <v>1430</v>
      </c>
      <c r="E929" s="70" t="s">
        <v>325</v>
      </c>
      <c r="F929" s="70">
        <v>4</v>
      </c>
      <c r="G929" s="70">
        <v>0</v>
      </c>
      <c r="H929" s="70">
        <v>1</v>
      </c>
      <c r="I929" s="70">
        <v>3</v>
      </c>
      <c r="J929" s="15">
        <f>(G929*400)+(H929*100)+I929</f>
        <v>103</v>
      </c>
      <c r="K929" s="70">
        <v>500</v>
      </c>
      <c r="L929" s="23">
        <f t="shared" ref="L929" si="532">J929*K929</f>
        <v>51500</v>
      </c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23">
        <f t="shared" ref="X929" si="533">L929+W929</f>
        <v>51500</v>
      </c>
      <c r="Y929" s="70"/>
      <c r="Z929" s="70"/>
      <c r="AA929" s="23">
        <f t="shared" ref="AA929" si="534">X929-Z929</f>
        <v>51500</v>
      </c>
      <c r="AB929" s="73">
        <v>3.0000000000000001E-3</v>
      </c>
      <c r="AC929" s="28">
        <f t="shared" ref="AC929" si="535">AA929*AB929</f>
        <v>154.5</v>
      </c>
    </row>
    <row r="930" spans="1:29" ht="16.5" x14ac:dyDescent="0.2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</row>
    <row r="931" spans="1:29" ht="16.5" x14ac:dyDescent="0.2">
      <c r="A931" s="78" t="s">
        <v>427</v>
      </c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  <c r="AA931" s="79"/>
      <c r="AB931" s="79"/>
      <c r="AC931" s="80"/>
    </row>
    <row r="932" spans="1:29" ht="18" x14ac:dyDescent="0.2">
      <c r="A932" s="70">
        <v>3</v>
      </c>
      <c r="B932" s="70" t="s">
        <v>428</v>
      </c>
      <c r="C932" s="70">
        <v>34</v>
      </c>
      <c r="D932" s="70"/>
      <c r="E932" s="70" t="s">
        <v>325</v>
      </c>
      <c r="F932" s="70">
        <v>4</v>
      </c>
      <c r="G932" s="70">
        <v>0</v>
      </c>
      <c r="H932" s="70">
        <v>2</v>
      </c>
      <c r="I932" s="70">
        <v>0</v>
      </c>
      <c r="J932" s="15">
        <f>(G932*400)+(H932*100)+I932</f>
        <v>200</v>
      </c>
      <c r="K932" s="70">
        <v>500</v>
      </c>
      <c r="L932" s="23">
        <f t="shared" ref="L932" si="536">J932*K932</f>
        <v>100000</v>
      </c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23">
        <f t="shared" ref="X932" si="537">L932+W932</f>
        <v>100000</v>
      </c>
      <c r="Y932" s="70"/>
      <c r="Z932" s="70"/>
      <c r="AA932" s="23">
        <f t="shared" ref="AA932" si="538">X932-Z932</f>
        <v>100000</v>
      </c>
      <c r="AB932" s="73">
        <v>3.0000000000000001E-3</v>
      </c>
      <c r="AC932" s="28">
        <f t="shared" ref="AC932" si="539">AA932*AB932</f>
        <v>300</v>
      </c>
    </row>
    <row r="933" spans="1:29" ht="16.5" x14ac:dyDescent="0.2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</row>
    <row r="934" spans="1:29" ht="16.5" x14ac:dyDescent="0.2">
      <c r="A934" s="78" t="s">
        <v>429</v>
      </c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  <c r="AA934" s="79"/>
      <c r="AB934" s="79"/>
      <c r="AC934" s="80"/>
    </row>
    <row r="935" spans="1:29" ht="18" x14ac:dyDescent="0.2">
      <c r="A935" s="70">
        <v>4</v>
      </c>
      <c r="B935" s="70" t="s">
        <v>430</v>
      </c>
      <c r="C935" s="70">
        <v>923</v>
      </c>
      <c r="D935" s="70">
        <v>1812</v>
      </c>
      <c r="E935" s="70" t="s">
        <v>325</v>
      </c>
      <c r="F935" s="70">
        <v>4</v>
      </c>
      <c r="G935" s="70">
        <v>1</v>
      </c>
      <c r="H935" s="70">
        <v>1</v>
      </c>
      <c r="I935" s="70">
        <v>0</v>
      </c>
      <c r="J935" s="15">
        <f>(G935*400)+(H935*100)+I935</f>
        <v>500</v>
      </c>
      <c r="K935" s="70">
        <v>250</v>
      </c>
      <c r="L935" s="23">
        <f t="shared" ref="L935" si="540">J935*K935</f>
        <v>125000</v>
      </c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23">
        <f t="shared" ref="X935" si="541">L935+W935</f>
        <v>125000</v>
      </c>
      <c r="Y935" s="70"/>
      <c r="Z935" s="70"/>
      <c r="AA935" s="23">
        <f t="shared" ref="AA935" si="542">X935-Z935</f>
        <v>125000</v>
      </c>
      <c r="AB935" s="73">
        <v>3.0000000000000001E-3</v>
      </c>
      <c r="AC935" s="28">
        <f t="shared" ref="AC935" si="543">AA935*AB935</f>
        <v>375</v>
      </c>
    </row>
    <row r="936" spans="1:29" ht="16.5" x14ac:dyDescent="0.2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</row>
    <row r="937" spans="1:29" ht="16.5" x14ac:dyDescent="0.2">
      <c r="A937" s="78" t="s">
        <v>431</v>
      </c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  <c r="AA937" s="79"/>
      <c r="AB937" s="79"/>
      <c r="AC937" s="80"/>
    </row>
    <row r="938" spans="1:29" ht="18" x14ac:dyDescent="0.2">
      <c r="A938" s="70">
        <v>5</v>
      </c>
      <c r="B938" s="70" t="s">
        <v>432</v>
      </c>
      <c r="C938" s="70">
        <v>788</v>
      </c>
      <c r="D938" s="70">
        <v>1579</v>
      </c>
      <c r="E938" s="70" t="s">
        <v>325</v>
      </c>
      <c r="F938" s="70">
        <v>4</v>
      </c>
      <c r="G938" s="70">
        <v>1</v>
      </c>
      <c r="H938" s="70">
        <v>3</v>
      </c>
      <c r="I938" s="70">
        <v>4</v>
      </c>
      <c r="J938" s="15">
        <f>(G938*400)+(H938*100)+I938</f>
        <v>704</v>
      </c>
      <c r="K938" s="70">
        <v>1500</v>
      </c>
      <c r="L938" s="23">
        <f t="shared" ref="L938" si="544">J938*K938</f>
        <v>1056000</v>
      </c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23">
        <f t="shared" ref="X938" si="545">L938+W938</f>
        <v>1056000</v>
      </c>
      <c r="Y938" s="70"/>
      <c r="Z938" s="70"/>
      <c r="AA938" s="23">
        <f t="shared" ref="AA938" si="546">X938-Z938</f>
        <v>1056000</v>
      </c>
      <c r="AB938" s="73">
        <v>3.0000000000000001E-3</v>
      </c>
      <c r="AC938" s="28">
        <f t="shared" ref="AC938" si="547">AA938*AB938</f>
        <v>3168</v>
      </c>
    </row>
    <row r="939" spans="1:29" ht="16.5" x14ac:dyDescent="0.2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</row>
    <row r="940" spans="1:29" ht="16.5" x14ac:dyDescent="0.2">
      <c r="A940" s="78" t="s">
        <v>434</v>
      </c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  <c r="AA940" s="79"/>
      <c r="AB940" s="79"/>
      <c r="AC940" s="80"/>
    </row>
    <row r="941" spans="1:29" ht="18" x14ac:dyDescent="0.2">
      <c r="A941" s="70">
        <v>6</v>
      </c>
      <c r="B941" s="70" t="s">
        <v>433</v>
      </c>
      <c r="C941" s="70">
        <v>877</v>
      </c>
      <c r="D941" s="70">
        <v>1467</v>
      </c>
      <c r="E941" s="70" t="s">
        <v>325</v>
      </c>
      <c r="F941" s="70">
        <v>4</v>
      </c>
      <c r="G941" s="70">
        <v>0</v>
      </c>
      <c r="H941" s="70">
        <v>1</v>
      </c>
      <c r="I941" s="70">
        <v>31</v>
      </c>
      <c r="J941" s="15">
        <f>(G941*400)+(H941*100)+I941</f>
        <v>131</v>
      </c>
      <c r="K941" s="70">
        <v>500</v>
      </c>
      <c r="L941" s="23">
        <f t="shared" ref="L941:L944" si="548">J941*K941</f>
        <v>65500</v>
      </c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23">
        <f t="shared" ref="X941:X944" si="549">L941+W941</f>
        <v>65500</v>
      </c>
      <c r="Y941" s="70"/>
      <c r="Z941" s="70"/>
      <c r="AA941" s="23">
        <f t="shared" ref="AA941:AA944" si="550">X941-Z941</f>
        <v>65500</v>
      </c>
      <c r="AB941" s="73">
        <v>3.0000000000000001E-3</v>
      </c>
      <c r="AC941" s="28">
        <f t="shared" ref="AC941:AC944" si="551">AA941*AB941</f>
        <v>196.5</v>
      </c>
    </row>
    <row r="942" spans="1:29" ht="18" x14ac:dyDescent="0.2">
      <c r="A942" s="70"/>
      <c r="B942" s="70">
        <v>34709</v>
      </c>
      <c r="C942" s="70"/>
      <c r="D942" s="70"/>
      <c r="E942" s="70" t="s">
        <v>325</v>
      </c>
      <c r="F942" s="70">
        <v>4</v>
      </c>
      <c r="G942" s="70">
        <v>0</v>
      </c>
      <c r="H942" s="70">
        <v>1</v>
      </c>
      <c r="I942" s="70">
        <v>50</v>
      </c>
      <c r="J942" s="15">
        <f>(G942*400)+(H942*100)+I942</f>
        <v>150</v>
      </c>
      <c r="K942" s="70">
        <v>500</v>
      </c>
      <c r="L942" s="23">
        <f t="shared" si="548"/>
        <v>75000</v>
      </c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23">
        <f t="shared" si="549"/>
        <v>75000</v>
      </c>
      <c r="Y942" s="70"/>
      <c r="Z942" s="70"/>
      <c r="AA942" s="23">
        <f t="shared" si="550"/>
        <v>75000</v>
      </c>
      <c r="AB942" s="73">
        <v>3.0000000000000001E-3</v>
      </c>
      <c r="AC942" s="28">
        <f t="shared" si="551"/>
        <v>225</v>
      </c>
    </row>
    <row r="943" spans="1:29" ht="18" x14ac:dyDescent="0.2">
      <c r="A943" s="70"/>
      <c r="B943" s="70">
        <v>34708</v>
      </c>
      <c r="C943" s="70">
        <v>335</v>
      </c>
      <c r="D943" s="70"/>
      <c r="E943" s="70" t="s">
        <v>325</v>
      </c>
      <c r="F943" s="70">
        <v>4</v>
      </c>
      <c r="G943" s="70">
        <v>0</v>
      </c>
      <c r="H943" s="70">
        <v>1</v>
      </c>
      <c r="I943" s="70">
        <v>9</v>
      </c>
      <c r="J943" s="15">
        <f>(G943*400)+(H943*100)+I943</f>
        <v>109</v>
      </c>
      <c r="K943" s="70">
        <v>500</v>
      </c>
      <c r="L943" s="23">
        <f t="shared" si="548"/>
        <v>54500</v>
      </c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23">
        <f t="shared" si="549"/>
        <v>54500</v>
      </c>
      <c r="Y943" s="70"/>
      <c r="Z943" s="70"/>
      <c r="AA943" s="23">
        <f t="shared" si="550"/>
        <v>54500</v>
      </c>
      <c r="AB943" s="73">
        <v>3.0000000000000001E-3</v>
      </c>
      <c r="AC943" s="28">
        <f t="shared" si="551"/>
        <v>163.5</v>
      </c>
    </row>
    <row r="944" spans="1:29" ht="18" x14ac:dyDescent="0.2">
      <c r="A944" s="70"/>
      <c r="B944" s="70">
        <v>34707</v>
      </c>
      <c r="C944" s="70">
        <v>762</v>
      </c>
      <c r="D944" s="70">
        <v>1451</v>
      </c>
      <c r="E944" s="70" t="s">
        <v>325</v>
      </c>
      <c r="F944" s="70">
        <v>4</v>
      </c>
      <c r="G944" s="70">
        <v>0</v>
      </c>
      <c r="H944" s="70">
        <v>1</v>
      </c>
      <c r="I944" s="70">
        <v>98</v>
      </c>
      <c r="J944" s="15">
        <f>(G944*400)+(H944*100)+I944</f>
        <v>198</v>
      </c>
      <c r="K944" s="70">
        <v>500</v>
      </c>
      <c r="L944" s="23">
        <f t="shared" si="548"/>
        <v>99000</v>
      </c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23">
        <f t="shared" si="549"/>
        <v>99000</v>
      </c>
      <c r="Y944" s="70"/>
      <c r="Z944" s="70"/>
      <c r="AA944" s="23">
        <f t="shared" si="550"/>
        <v>99000</v>
      </c>
      <c r="AB944" s="73">
        <v>3.0000000000000001E-3</v>
      </c>
      <c r="AC944" s="28">
        <f t="shared" si="551"/>
        <v>297</v>
      </c>
    </row>
    <row r="945" spans="1:29" ht="16.5" x14ac:dyDescent="0.2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</row>
    <row r="946" spans="1:29" ht="16.5" x14ac:dyDescent="0.2">
      <c r="A946" s="78" t="s">
        <v>435</v>
      </c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  <c r="AA946" s="79"/>
      <c r="AB946" s="79"/>
      <c r="AC946" s="80"/>
    </row>
    <row r="947" spans="1:29" ht="18" x14ac:dyDescent="0.2">
      <c r="A947" s="70">
        <v>7</v>
      </c>
      <c r="B947" s="70" t="s">
        <v>436</v>
      </c>
      <c r="C947" s="70">
        <v>967</v>
      </c>
      <c r="D947" s="70">
        <v>1456</v>
      </c>
      <c r="E947" s="70" t="s">
        <v>325</v>
      </c>
      <c r="F947" s="70">
        <v>4</v>
      </c>
      <c r="G947" s="70">
        <v>0</v>
      </c>
      <c r="H947" s="70">
        <v>1</v>
      </c>
      <c r="I947" s="70">
        <v>50</v>
      </c>
      <c r="J947" s="15">
        <f>(G947*400)+(H947*100)+I947</f>
        <v>150</v>
      </c>
      <c r="K947" s="70">
        <v>500</v>
      </c>
      <c r="L947" s="23">
        <f t="shared" ref="L947:L950" si="552">J947*K947</f>
        <v>75000</v>
      </c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23">
        <f t="shared" ref="X947:X950" si="553">L947+W947</f>
        <v>75000</v>
      </c>
      <c r="Y947" s="70"/>
      <c r="Z947" s="70"/>
      <c r="AA947" s="23">
        <f t="shared" ref="AA947:AA950" si="554">X947-Z947</f>
        <v>75000</v>
      </c>
      <c r="AB947" s="73">
        <v>3.0000000000000001E-3</v>
      </c>
      <c r="AC947" s="28">
        <f t="shared" ref="AC947:AC950" si="555">AA947*AB947</f>
        <v>225</v>
      </c>
    </row>
    <row r="948" spans="1:29" ht="18" x14ac:dyDescent="0.2">
      <c r="A948" s="70"/>
      <c r="B948" s="70" t="s">
        <v>437</v>
      </c>
      <c r="C948" s="70">
        <v>878</v>
      </c>
      <c r="D948" s="70">
        <v>1466</v>
      </c>
      <c r="E948" s="70" t="s">
        <v>325</v>
      </c>
      <c r="F948" s="70">
        <v>4</v>
      </c>
      <c r="G948" s="70">
        <v>0</v>
      </c>
      <c r="H948" s="70">
        <v>1</v>
      </c>
      <c r="I948" s="70">
        <v>19</v>
      </c>
      <c r="J948" s="15">
        <f>(G948*400)+(H948*100)+I948</f>
        <v>119</v>
      </c>
      <c r="K948" s="70">
        <v>500</v>
      </c>
      <c r="L948" s="23">
        <f t="shared" si="552"/>
        <v>59500</v>
      </c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23">
        <f t="shared" si="553"/>
        <v>59500</v>
      </c>
      <c r="Y948" s="70"/>
      <c r="Z948" s="70"/>
      <c r="AA948" s="23">
        <f t="shared" si="554"/>
        <v>59500</v>
      </c>
      <c r="AB948" s="73">
        <v>3.0000000000000001E-3</v>
      </c>
      <c r="AC948" s="28">
        <f t="shared" si="555"/>
        <v>178.5</v>
      </c>
    </row>
    <row r="949" spans="1:29" ht="16.5" x14ac:dyDescent="0.2">
      <c r="A949" s="78" t="s">
        <v>438</v>
      </c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  <c r="AA949" s="79"/>
      <c r="AB949" s="79"/>
      <c r="AC949" s="80"/>
    </row>
    <row r="950" spans="1:29" ht="18" x14ac:dyDescent="0.2">
      <c r="A950" s="70">
        <v>8</v>
      </c>
      <c r="B950" s="70" t="s">
        <v>439</v>
      </c>
      <c r="C950" s="70">
        <v>25</v>
      </c>
      <c r="D950" s="70">
        <v>783</v>
      </c>
      <c r="E950" s="70" t="s">
        <v>325</v>
      </c>
      <c r="F950" s="70">
        <v>4</v>
      </c>
      <c r="G950" s="70">
        <v>0</v>
      </c>
      <c r="H950" s="70">
        <v>0</v>
      </c>
      <c r="I950" s="70">
        <v>92</v>
      </c>
      <c r="J950" s="15">
        <f>(G950*400)+(H950*100)+I950</f>
        <v>92</v>
      </c>
      <c r="K950" s="70">
        <v>500</v>
      </c>
      <c r="L950" s="23">
        <f t="shared" si="552"/>
        <v>46000</v>
      </c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23">
        <f t="shared" si="553"/>
        <v>46000</v>
      </c>
      <c r="Y950" s="70"/>
      <c r="Z950" s="70"/>
      <c r="AA950" s="23">
        <f t="shared" si="554"/>
        <v>46000</v>
      </c>
      <c r="AB950" s="73">
        <v>3.0000000000000001E-3</v>
      </c>
      <c r="AC950" s="28">
        <f t="shared" si="555"/>
        <v>138</v>
      </c>
    </row>
    <row r="951" spans="1:29" ht="16.5" x14ac:dyDescent="0.2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</row>
    <row r="952" spans="1:29" ht="16.5" x14ac:dyDescent="0.2">
      <c r="A952" s="78" t="s">
        <v>440</v>
      </c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  <c r="AA952" s="79"/>
      <c r="AB952" s="79"/>
      <c r="AC952" s="80"/>
    </row>
    <row r="953" spans="1:29" ht="18" x14ac:dyDescent="0.2">
      <c r="A953" s="70">
        <v>9</v>
      </c>
      <c r="B953" s="70" t="s">
        <v>441</v>
      </c>
      <c r="C953" s="70">
        <v>748</v>
      </c>
      <c r="D953" s="70">
        <v>1437</v>
      </c>
      <c r="E953" s="70" t="s">
        <v>325</v>
      </c>
      <c r="F953" s="70">
        <v>4</v>
      </c>
      <c r="G953" s="70">
        <v>0</v>
      </c>
      <c r="H953" s="70">
        <v>1</v>
      </c>
      <c r="I953" s="70">
        <v>2</v>
      </c>
      <c r="J953" s="15">
        <f>(G953*400)+(H953*100)+I953</f>
        <v>102</v>
      </c>
      <c r="K953" s="70">
        <v>500</v>
      </c>
      <c r="L953" s="23">
        <f t="shared" ref="L953:L961" si="556">J953*K953</f>
        <v>51000</v>
      </c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23">
        <f t="shared" ref="X953:X961" si="557">L953+W953</f>
        <v>51000</v>
      </c>
      <c r="Y953" s="70"/>
      <c r="Z953" s="70"/>
      <c r="AA953" s="23">
        <f t="shared" ref="AA953:AA961" si="558">X953-Z953</f>
        <v>51000</v>
      </c>
      <c r="AB953" s="73">
        <v>3.0000000000000001E-3</v>
      </c>
      <c r="AC953" s="28">
        <f t="shared" ref="AC953:AC961" si="559">AA953*AB953</f>
        <v>153</v>
      </c>
    </row>
    <row r="954" spans="1:29" ht="16.5" x14ac:dyDescent="0.2">
      <c r="A954" s="78" t="s">
        <v>442</v>
      </c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  <c r="AA954" s="79"/>
      <c r="AB954" s="79"/>
      <c r="AC954" s="80"/>
    </row>
    <row r="955" spans="1:29" ht="18" x14ac:dyDescent="0.2">
      <c r="A955" s="70">
        <v>10</v>
      </c>
      <c r="B955" s="70" t="s">
        <v>443</v>
      </c>
      <c r="C955" s="70">
        <v>847</v>
      </c>
      <c r="D955" s="70">
        <v>1443</v>
      </c>
      <c r="E955" s="70" t="s">
        <v>325</v>
      </c>
      <c r="F955" s="70">
        <v>4</v>
      </c>
      <c r="G955" s="70">
        <v>0</v>
      </c>
      <c r="H955" s="70">
        <v>1</v>
      </c>
      <c r="I955" s="70">
        <v>3</v>
      </c>
      <c r="J955" s="15">
        <f>(G955*400)+(H955*100)+I955</f>
        <v>103</v>
      </c>
      <c r="K955" s="70">
        <v>500</v>
      </c>
      <c r="L955" s="23">
        <f t="shared" si="556"/>
        <v>51500</v>
      </c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23">
        <f t="shared" si="557"/>
        <v>51500</v>
      </c>
      <c r="Y955" s="70"/>
      <c r="Z955" s="70"/>
      <c r="AA955" s="23">
        <f t="shared" si="558"/>
        <v>51500</v>
      </c>
      <c r="AB955" s="73">
        <v>3.0000000000000001E-3</v>
      </c>
      <c r="AC955" s="28">
        <f t="shared" si="559"/>
        <v>154.5</v>
      </c>
    </row>
    <row r="956" spans="1:29" ht="16.5" x14ac:dyDescent="0.2">
      <c r="A956" s="78" t="s">
        <v>444</v>
      </c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  <c r="AA956" s="79"/>
      <c r="AB956" s="79"/>
      <c r="AC956" s="80"/>
    </row>
    <row r="957" spans="1:29" ht="18" x14ac:dyDescent="0.2">
      <c r="A957" s="70">
        <v>11</v>
      </c>
      <c r="B957" s="70" t="s">
        <v>445</v>
      </c>
      <c r="C957" s="70">
        <v>54</v>
      </c>
      <c r="D957" s="70">
        <v>2409</v>
      </c>
      <c r="E957" s="70" t="s">
        <v>325</v>
      </c>
      <c r="F957" s="70">
        <v>4</v>
      </c>
      <c r="G957" s="70">
        <v>0</v>
      </c>
      <c r="H957" s="70">
        <v>1</v>
      </c>
      <c r="I957" s="70">
        <v>75</v>
      </c>
      <c r="J957" s="15">
        <f>(G957*400)+(H957*100)+I957</f>
        <v>175</v>
      </c>
      <c r="K957" s="70">
        <v>350</v>
      </c>
      <c r="L957" s="23">
        <f t="shared" si="556"/>
        <v>61250</v>
      </c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23">
        <f t="shared" si="557"/>
        <v>61250</v>
      </c>
      <c r="Y957" s="70"/>
      <c r="Z957" s="70"/>
      <c r="AA957" s="23">
        <f t="shared" si="558"/>
        <v>61250</v>
      </c>
      <c r="AB957" s="73">
        <v>3.0000000000000001E-3</v>
      </c>
      <c r="AC957" s="28">
        <f t="shared" si="559"/>
        <v>183.75</v>
      </c>
    </row>
    <row r="958" spans="1:29" ht="16.5" x14ac:dyDescent="0.2">
      <c r="A958" s="78" t="s">
        <v>446</v>
      </c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  <c r="AA958" s="79"/>
      <c r="AB958" s="79"/>
      <c r="AC958" s="80"/>
    </row>
    <row r="959" spans="1:29" ht="18" x14ac:dyDescent="0.2">
      <c r="A959" s="70">
        <v>12</v>
      </c>
      <c r="B959" s="70" t="s">
        <v>447</v>
      </c>
      <c r="C959" s="70">
        <v>918</v>
      </c>
      <c r="D959" s="70">
        <v>1064</v>
      </c>
      <c r="E959" s="70" t="s">
        <v>325</v>
      </c>
      <c r="F959" s="70">
        <v>4</v>
      </c>
      <c r="G959" s="70">
        <v>0</v>
      </c>
      <c r="H959" s="70">
        <v>2</v>
      </c>
      <c r="I959" s="70">
        <v>17</v>
      </c>
      <c r="J959" s="15">
        <f>(G959*400)+(H959*100)+I959</f>
        <v>217</v>
      </c>
      <c r="K959" s="70">
        <v>325</v>
      </c>
      <c r="L959" s="23">
        <f t="shared" si="556"/>
        <v>70525</v>
      </c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23">
        <f t="shared" si="557"/>
        <v>70525</v>
      </c>
      <c r="Y959" s="70"/>
      <c r="Z959" s="70"/>
      <c r="AA959" s="23">
        <f t="shared" si="558"/>
        <v>70525</v>
      </c>
      <c r="AB959" s="73">
        <v>3.0000000000000001E-3</v>
      </c>
      <c r="AC959" s="28">
        <f t="shared" si="559"/>
        <v>211.57500000000002</v>
      </c>
    </row>
    <row r="960" spans="1:29" ht="16.5" x14ac:dyDescent="0.2">
      <c r="A960" s="78" t="s">
        <v>448</v>
      </c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  <c r="AA960" s="79"/>
      <c r="AB960" s="79"/>
      <c r="AC960" s="80"/>
    </row>
    <row r="961" spans="1:29" ht="18" x14ac:dyDescent="0.2">
      <c r="A961" s="70">
        <v>13</v>
      </c>
      <c r="B961" s="70" t="s">
        <v>449</v>
      </c>
      <c r="C961" s="70">
        <v>732</v>
      </c>
      <c r="D961" s="70">
        <v>102</v>
      </c>
      <c r="E961" s="70" t="s">
        <v>54</v>
      </c>
      <c r="F961" s="70">
        <v>4</v>
      </c>
      <c r="G961" s="70">
        <v>0</v>
      </c>
      <c r="H961" s="70">
        <v>1</v>
      </c>
      <c r="I961" s="70">
        <v>70.2</v>
      </c>
      <c r="J961" s="15">
        <f>(G961*400)+(H961*100)+I961</f>
        <v>170.2</v>
      </c>
      <c r="K961" s="70">
        <v>550</v>
      </c>
      <c r="L961" s="23">
        <f t="shared" si="556"/>
        <v>93610</v>
      </c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23">
        <f t="shared" si="557"/>
        <v>93610</v>
      </c>
      <c r="Y961" s="70"/>
      <c r="Z961" s="70"/>
      <c r="AA961" s="23">
        <f t="shared" si="558"/>
        <v>93610</v>
      </c>
      <c r="AB961" s="73">
        <v>3.0000000000000001E-3</v>
      </c>
      <c r="AC961" s="28">
        <f t="shared" si="559"/>
        <v>280.83</v>
      </c>
    </row>
    <row r="962" spans="1:29" ht="16.5" x14ac:dyDescent="0.2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</row>
    <row r="963" spans="1:29" ht="16.5" x14ac:dyDescent="0.2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</row>
    <row r="964" spans="1:29" ht="16.5" x14ac:dyDescent="0.2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</row>
    <row r="965" spans="1:29" ht="16.5" x14ac:dyDescent="0.2">
      <c r="A965" s="78" t="s">
        <v>452</v>
      </c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  <c r="AA965" s="79"/>
      <c r="AB965" s="79"/>
      <c r="AC965" s="80"/>
    </row>
    <row r="966" spans="1:29" ht="18" x14ac:dyDescent="0.2">
      <c r="A966" s="70">
        <v>1</v>
      </c>
      <c r="B966" s="70" t="s">
        <v>453</v>
      </c>
      <c r="C966" s="70">
        <v>622</v>
      </c>
      <c r="D966" s="70">
        <v>2141</v>
      </c>
      <c r="E966" s="70" t="s">
        <v>366</v>
      </c>
      <c r="F966" s="70">
        <v>2</v>
      </c>
      <c r="G966" s="70">
        <v>12</v>
      </c>
      <c r="H966" s="70">
        <v>0</v>
      </c>
      <c r="I966" s="70">
        <v>89</v>
      </c>
      <c r="J966" s="15">
        <f>(G966*400)+(H966*100)+I966</f>
        <v>4889</v>
      </c>
      <c r="K966" s="70">
        <v>325</v>
      </c>
      <c r="L966" s="23">
        <f t="shared" ref="L966:L971" si="560">J966*K966</f>
        <v>1588925</v>
      </c>
      <c r="M966" s="70"/>
      <c r="N966" s="14" t="s">
        <v>55</v>
      </c>
      <c r="O966" s="14"/>
      <c r="P966" s="14"/>
      <c r="Q966" s="14"/>
      <c r="R966" s="14"/>
      <c r="S966" s="14"/>
      <c r="T966" s="14"/>
      <c r="U966" s="14"/>
      <c r="V966" s="14">
        <f>Q966*S966*U966</f>
        <v>0</v>
      </c>
      <c r="W966" s="14">
        <f>Q966*S966-V966</f>
        <v>0</v>
      </c>
      <c r="X966" s="15">
        <f t="shared" ref="X966:X971" si="561">L966+W966</f>
        <v>1588925</v>
      </c>
      <c r="Y966" s="15"/>
      <c r="Z966" s="15"/>
      <c r="AA966" s="15">
        <f t="shared" ref="AA966:AA971" si="562">X966-Z966</f>
        <v>1588925</v>
      </c>
      <c r="AB966" s="16"/>
      <c r="AC966" s="14"/>
    </row>
    <row r="967" spans="1:29" ht="18" x14ac:dyDescent="0.2">
      <c r="A967" s="70"/>
      <c r="B967" s="70"/>
      <c r="C967" s="70"/>
      <c r="D967" s="70"/>
      <c r="E967" s="70"/>
      <c r="F967" s="70"/>
      <c r="G967" s="70"/>
      <c r="H967" s="70"/>
      <c r="I967" s="70"/>
      <c r="J967" s="70">
        <v>45</v>
      </c>
      <c r="K967" s="70">
        <v>325</v>
      </c>
      <c r="L967" s="23">
        <f t="shared" si="560"/>
        <v>14625</v>
      </c>
      <c r="M967" s="70">
        <v>2</v>
      </c>
      <c r="N967" s="14" t="s">
        <v>56</v>
      </c>
      <c r="O967" s="14" t="s">
        <v>57</v>
      </c>
      <c r="P967" s="14" t="s">
        <v>58</v>
      </c>
      <c r="Q967" s="14">
        <v>180</v>
      </c>
      <c r="R967" s="14"/>
      <c r="S967" s="17">
        <v>6900</v>
      </c>
      <c r="T967" s="14">
        <v>60</v>
      </c>
      <c r="U967" s="18">
        <v>0.17</v>
      </c>
      <c r="V967" s="15">
        <f>Q967*S967*U967</f>
        <v>211140.00000000003</v>
      </c>
      <c r="W967" s="15">
        <f>Q967*S967-V967</f>
        <v>1030860</v>
      </c>
      <c r="X967" s="15">
        <f t="shared" si="561"/>
        <v>1045485</v>
      </c>
      <c r="Y967" s="15"/>
      <c r="Z967" s="15"/>
      <c r="AA967" s="15">
        <f t="shared" si="562"/>
        <v>1045485</v>
      </c>
      <c r="AB967" s="19">
        <v>2.0000000000000001E-4</v>
      </c>
      <c r="AC967" s="28">
        <f t="shared" ref="AC967:AC970" si="563">AA967*AB967</f>
        <v>209.09700000000001</v>
      </c>
    </row>
    <row r="968" spans="1:29" ht="18" x14ac:dyDescent="0.2">
      <c r="A968" s="70"/>
      <c r="B968" s="70"/>
      <c r="C968" s="70"/>
      <c r="D968" s="70"/>
      <c r="E968" s="70"/>
      <c r="F968" s="70"/>
      <c r="G968" s="70"/>
      <c r="H968" s="70"/>
      <c r="I968" s="70"/>
      <c r="J968" s="70">
        <v>5.5250000000000004</v>
      </c>
      <c r="K968" s="70">
        <v>325</v>
      </c>
      <c r="L968" s="23">
        <f t="shared" si="560"/>
        <v>1795.6250000000002</v>
      </c>
      <c r="M968" s="70">
        <v>2</v>
      </c>
      <c r="N968" s="14">
        <v>100</v>
      </c>
      <c r="O968" s="14" t="s">
        <v>57</v>
      </c>
      <c r="P968" s="14" t="s">
        <v>58</v>
      </c>
      <c r="Q968" s="14">
        <v>22.1</v>
      </c>
      <c r="R968" s="14"/>
      <c r="S968" s="17">
        <v>6900</v>
      </c>
      <c r="T968" s="14">
        <v>10</v>
      </c>
      <c r="U968" s="18">
        <v>0.05</v>
      </c>
      <c r="V968" s="15">
        <f>Q968*S968*U968</f>
        <v>7624.5</v>
      </c>
      <c r="W968" s="15">
        <f>Q968*S968-V968</f>
        <v>144865.5</v>
      </c>
      <c r="X968" s="15">
        <f t="shared" si="561"/>
        <v>146661.125</v>
      </c>
      <c r="Y968" s="15"/>
      <c r="Z968" s="15"/>
      <c r="AA968" s="15">
        <f t="shared" si="562"/>
        <v>146661.125</v>
      </c>
      <c r="AB968" s="19">
        <v>2.0000000000000001E-4</v>
      </c>
      <c r="AC968" s="28">
        <f t="shared" si="563"/>
        <v>29.332225000000001</v>
      </c>
    </row>
    <row r="969" spans="1:29" ht="18" x14ac:dyDescent="0.2">
      <c r="A969" s="70"/>
      <c r="B969" s="70"/>
      <c r="C969" s="70"/>
      <c r="D969" s="70"/>
      <c r="E969" s="70"/>
      <c r="F969" s="70"/>
      <c r="G969" s="70"/>
      <c r="H969" s="70"/>
      <c r="I969" s="70"/>
      <c r="J969" s="70">
        <v>38.674999999999997</v>
      </c>
      <c r="K969" s="70">
        <v>325</v>
      </c>
      <c r="L969" s="23">
        <f t="shared" si="560"/>
        <v>12569.374999999998</v>
      </c>
      <c r="M969" s="70">
        <v>3</v>
      </c>
      <c r="N969" s="14">
        <v>400</v>
      </c>
      <c r="O969" s="14" t="s">
        <v>123</v>
      </c>
      <c r="P969" s="14" t="s">
        <v>454</v>
      </c>
      <c r="Q969" s="14">
        <v>154.69999999999999</v>
      </c>
      <c r="R969" s="14"/>
      <c r="S969" s="17">
        <v>7700</v>
      </c>
      <c r="T969" s="14">
        <v>10</v>
      </c>
      <c r="U969" s="18">
        <v>0.1</v>
      </c>
      <c r="V969" s="15">
        <f>Q969*S969*U969</f>
        <v>119119</v>
      </c>
      <c r="W969" s="15">
        <f>Q969*S969-V969</f>
        <v>1072071</v>
      </c>
      <c r="X969" s="15">
        <f t="shared" si="561"/>
        <v>1084640.375</v>
      </c>
      <c r="Y969" s="15"/>
      <c r="Z969" s="15"/>
      <c r="AA969" s="15">
        <f t="shared" si="562"/>
        <v>1084640.375</v>
      </c>
      <c r="AB969" s="19">
        <v>3.0000000000000001E-3</v>
      </c>
      <c r="AC969" s="28">
        <f t="shared" si="563"/>
        <v>3253.9211249999998</v>
      </c>
    </row>
    <row r="970" spans="1:29" ht="18" x14ac:dyDescent="0.2">
      <c r="A970" s="70"/>
      <c r="B970" s="70"/>
      <c r="C970" s="70"/>
      <c r="D970" s="70"/>
      <c r="E970" s="70"/>
      <c r="F970" s="70"/>
      <c r="G970" s="70"/>
      <c r="H970" s="70"/>
      <c r="I970" s="70"/>
      <c r="J970" s="70">
        <v>14.85</v>
      </c>
      <c r="K970" s="70">
        <v>325</v>
      </c>
      <c r="L970" s="23">
        <f t="shared" si="560"/>
        <v>4826.25</v>
      </c>
      <c r="M970" s="70">
        <v>3</v>
      </c>
      <c r="N970" s="14">
        <v>504</v>
      </c>
      <c r="O970" s="14" t="s">
        <v>57</v>
      </c>
      <c r="P970" s="14" t="s">
        <v>88</v>
      </c>
      <c r="Q970" s="14">
        <v>59.4</v>
      </c>
      <c r="R970" s="14"/>
      <c r="S970" s="14">
        <v>2600</v>
      </c>
      <c r="T970" s="14">
        <v>10</v>
      </c>
      <c r="U970" s="75">
        <v>0.05</v>
      </c>
      <c r="V970" s="15">
        <f>Q970*S970*U970</f>
        <v>7722</v>
      </c>
      <c r="W970" s="15">
        <f>Q970*S970-V970</f>
        <v>146718</v>
      </c>
      <c r="X970" s="15">
        <f t="shared" si="561"/>
        <v>151544.25</v>
      </c>
      <c r="Y970" s="15"/>
      <c r="Z970" s="15"/>
      <c r="AA970" s="15">
        <f t="shared" si="562"/>
        <v>151544.25</v>
      </c>
      <c r="AB970" s="19">
        <v>2.0000000000000001E-4</v>
      </c>
      <c r="AC970" s="28">
        <f t="shared" si="563"/>
        <v>30.308850000000003</v>
      </c>
    </row>
    <row r="971" spans="1:29" ht="18" x14ac:dyDescent="0.2">
      <c r="A971" s="70"/>
      <c r="B971" s="70"/>
      <c r="C971" s="70"/>
      <c r="D971" s="70"/>
      <c r="E971" s="70"/>
      <c r="F971" s="70"/>
      <c r="G971" s="70"/>
      <c r="H971" s="70"/>
      <c r="I971" s="70"/>
      <c r="J971" s="70">
        <v>4533.8999999999996</v>
      </c>
      <c r="K971" s="70">
        <v>325</v>
      </c>
      <c r="L971" s="23">
        <f t="shared" si="560"/>
        <v>1473517.4999999998</v>
      </c>
      <c r="M971" s="70">
        <v>1</v>
      </c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15">
        <f t="shared" si="561"/>
        <v>1473517.4999999998</v>
      </c>
      <c r="Y971" s="70"/>
      <c r="Z971" s="70"/>
      <c r="AA971" s="15">
        <f t="shared" si="562"/>
        <v>1473517.4999999998</v>
      </c>
      <c r="AB971" s="70"/>
      <c r="AC971" s="70"/>
    </row>
    <row r="972" spans="1:29" ht="16.5" x14ac:dyDescent="0.2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</row>
    <row r="973" spans="1:29" ht="16.5" x14ac:dyDescent="0.2">
      <c r="A973" s="78" t="s">
        <v>455</v>
      </c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  <c r="AA973" s="79"/>
      <c r="AB973" s="79"/>
      <c r="AC973" s="80"/>
    </row>
    <row r="974" spans="1:29" ht="18" x14ac:dyDescent="0.2">
      <c r="A974" s="70">
        <v>2</v>
      </c>
      <c r="B974" s="70" t="s">
        <v>456</v>
      </c>
      <c r="C974" s="70">
        <v>625</v>
      </c>
      <c r="D974" s="70">
        <v>2315</v>
      </c>
      <c r="E974" s="70" t="s">
        <v>366</v>
      </c>
      <c r="F974" s="70">
        <v>2</v>
      </c>
      <c r="G974" s="70">
        <v>5</v>
      </c>
      <c r="H974" s="70">
        <v>2</v>
      </c>
      <c r="I974" s="70">
        <v>29</v>
      </c>
      <c r="J974" s="15">
        <f>(G974*400)+(H974*100)+I974</f>
        <v>2229</v>
      </c>
      <c r="K974" s="70">
        <v>500</v>
      </c>
      <c r="L974" s="23">
        <f t="shared" ref="L974:L976" si="564">J974*K974</f>
        <v>1114500</v>
      </c>
      <c r="M974" s="70">
        <v>1</v>
      </c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</row>
    <row r="975" spans="1:29" ht="18" x14ac:dyDescent="0.2">
      <c r="A975" s="70"/>
      <c r="B975" s="70"/>
      <c r="C975" s="70"/>
      <c r="D975" s="70"/>
      <c r="E975" s="70"/>
      <c r="F975" s="70"/>
      <c r="G975" s="70"/>
      <c r="H975" s="70"/>
      <c r="I975" s="70"/>
      <c r="J975" s="70">
        <v>40</v>
      </c>
      <c r="K975" s="70">
        <v>500</v>
      </c>
      <c r="L975" s="23">
        <f t="shared" si="564"/>
        <v>20000</v>
      </c>
      <c r="M975" s="70">
        <v>3</v>
      </c>
      <c r="N975" s="70">
        <v>400</v>
      </c>
      <c r="O975" s="70" t="s">
        <v>123</v>
      </c>
      <c r="P975" s="70" t="s">
        <v>457</v>
      </c>
      <c r="Q975" s="70">
        <v>160</v>
      </c>
      <c r="R975" s="70"/>
      <c r="S975" s="76">
        <v>7700</v>
      </c>
      <c r="T975" s="70">
        <v>10</v>
      </c>
      <c r="U975" s="72">
        <v>0.1</v>
      </c>
      <c r="V975" s="15">
        <f>Q975*S975*U975</f>
        <v>123200</v>
      </c>
      <c r="W975" s="15">
        <f>Q975*S975-V975</f>
        <v>1108800</v>
      </c>
      <c r="X975" s="15">
        <f t="shared" ref="X975:X976" si="565">L975+W975</f>
        <v>1128800</v>
      </c>
      <c r="Y975" s="70"/>
      <c r="Z975" s="70"/>
      <c r="AA975" s="15">
        <f t="shared" ref="AA975:AA976" si="566">X975-Z975</f>
        <v>1128800</v>
      </c>
      <c r="AB975" s="73">
        <v>3.0000000000000001E-3</v>
      </c>
      <c r="AC975" s="28">
        <f t="shared" ref="AC975" si="567">AA975*AB975</f>
        <v>3386.4</v>
      </c>
    </row>
    <row r="976" spans="1:29" ht="18" x14ac:dyDescent="0.2">
      <c r="A976" s="70"/>
      <c r="B976" s="70"/>
      <c r="C976" s="70"/>
      <c r="D976" s="70"/>
      <c r="E976" s="70"/>
      <c r="F976" s="70"/>
      <c r="G976" s="70"/>
      <c r="H976" s="70"/>
      <c r="I976" s="70"/>
      <c r="J976" s="70">
        <v>2189</v>
      </c>
      <c r="K976" s="70">
        <v>500</v>
      </c>
      <c r="L976" s="23">
        <f t="shared" si="564"/>
        <v>1094500</v>
      </c>
      <c r="M976" s="70">
        <v>1</v>
      </c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15">
        <f t="shared" si="565"/>
        <v>1094500</v>
      </c>
      <c r="Y976" s="70"/>
      <c r="Z976" s="70"/>
      <c r="AA976" s="15">
        <f t="shared" si="566"/>
        <v>1094500</v>
      </c>
      <c r="AB976" s="70"/>
      <c r="AC976" s="70"/>
    </row>
    <row r="977" spans="1:29" ht="16.5" x14ac:dyDescent="0.2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</row>
    <row r="978" spans="1:29" ht="16.5" x14ac:dyDescent="0.2">
      <c r="A978" s="78" t="s">
        <v>458</v>
      </c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  <c r="AA978" s="79"/>
      <c r="AB978" s="79"/>
      <c r="AC978" s="80"/>
    </row>
    <row r="979" spans="1:29" ht="18" x14ac:dyDescent="0.2">
      <c r="A979" s="70">
        <v>3</v>
      </c>
      <c r="B979" s="70" t="s">
        <v>459</v>
      </c>
      <c r="C979" s="70">
        <v>623</v>
      </c>
      <c r="D979" s="70">
        <v>26</v>
      </c>
      <c r="E979" s="70" t="s">
        <v>366</v>
      </c>
      <c r="F979" s="70">
        <v>2</v>
      </c>
      <c r="G979" s="70">
        <v>2</v>
      </c>
      <c r="H979" s="70">
        <v>0</v>
      </c>
      <c r="I979" s="70">
        <v>56</v>
      </c>
      <c r="J979" s="15">
        <f>(G979*400)+(H979*100)+I979</f>
        <v>856</v>
      </c>
      <c r="K979" s="70">
        <v>200</v>
      </c>
      <c r="L979" s="23">
        <f t="shared" ref="L979:L983" si="568">J979*K979</f>
        <v>171200</v>
      </c>
      <c r="M979" s="70">
        <v>1</v>
      </c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</row>
    <row r="980" spans="1:29" ht="18" x14ac:dyDescent="0.2">
      <c r="A980" s="70"/>
      <c r="B980" s="70"/>
      <c r="C980" s="70"/>
      <c r="D980" s="70"/>
      <c r="E980" s="70"/>
      <c r="F980" s="70"/>
      <c r="G980" s="70"/>
      <c r="H980" s="70"/>
      <c r="I980" s="70"/>
      <c r="J980" s="70">
        <v>32</v>
      </c>
      <c r="K980" s="70">
        <v>200</v>
      </c>
      <c r="L980" s="23">
        <f t="shared" si="568"/>
        <v>6400</v>
      </c>
      <c r="M980" s="70">
        <v>3</v>
      </c>
      <c r="N980" s="70">
        <v>400</v>
      </c>
      <c r="O980" s="70" t="s">
        <v>123</v>
      </c>
      <c r="P980" s="70" t="s">
        <v>460</v>
      </c>
      <c r="Q980" s="70">
        <v>128</v>
      </c>
      <c r="R980" s="70"/>
      <c r="S980" s="70">
        <v>7700</v>
      </c>
      <c r="T980" s="70">
        <v>3</v>
      </c>
      <c r="U980" s="72">
        <v>0.03</v>
      </c>
      <c r="V980" s="15">
        <f>Q980*S980*U980</f>
        <v>29568</v>
      </c>
      <c r="W980" s="15">
        <f>Q980*S980-V980</f>
        <v>956032</v>
      </c>
      <c r="X980" s="15">
        <f t="shared" ref="X980:X983" si="569">L980+W980</f>
        <v>962432</v>
      </c>
      <c r="Y980" s="70"/>
      <c r="Z980" s="70"/>
      <c r="AA980" s="15">
        <f t="shared" ref="AA980:AA983" si="570">X980-Z980</f>
        <v>962432</v>
      </c>
      <c r="AB980" s="73">
        <v>3.0000000000000001E-3</v>
      </c>
      <c r="AC980" s="28">
        <f t="shared" ref="AC980:AC983" si="571">AA980*AB980</f>
        <v>2887.2960000000003</v>
      </c>
    </row>
    <row r="981" spans="1:29" ht="18" x14ac:dyDescent="0.2">
      <c r="A981" s="70"/>
      <c r="B981" s="70"/>
      <c r="C981" s="70"/>
      <c r="D981" s="70"/>
      <c r="E981" s="70"/>
      <c r="F981" s="70"/>
      <c r="G981" s="70"/>
      <c r="H981" s="70"/>
      <c r="I981" s="70"/>
      <c r="J981" s="70">
        <v>32</v>
      </c>
      <c r="K981" s="70">
        <v>200</v>
      </c>
      <c r="L981" s="23">
        <f t="shared" si="568"/>
        <v>6400</v>
      </c>
      <c r="M981" s="70">
        <v>3</v>
      </c>
      <c r="N981" s="70">
        <v>400</v>
      </c>
      <c r="O981" s="70" t="s">
        <v>123</v>
      </c>
      <c r="P981" s="70" t="s">
        <v>460</v>
      </c>
      <c r="Q981" s="70">
        <v>128</v>
      </c>
      <c r="R981" s="70"/>
      <c r="S981" s="70">
        <v>7700</v>
      </c>
      <c r="T981" s="70">
        <v>3</v>
      </c>
      <c r="U981" s="72">
        <v>0.03</v>
      </c>
      <c r="V981" s="15">
        <f>Q981*S981*U981</f>
        <v>29568</v>
      </c>
      <c r="W981" s="15">
        <f>Q981*S981-V981</f>
        <v>956032</v>
      </c>
      <c r="X981" s="15">
        <f t="shared" si="569"/>
        <v>962432</v>
      </c>
      <c r="Y981" s="70"/>
      <c r="Z981" s="70"/>
      <c r="AA981" s="15">
        <f t="shared" si="570"/>
        <v>962432</v>
      </c>
      <c r="AB981" s="73">
        <v>3.0000000000000001E-3</v>
      </c>
      <c r="AC981" s="28">
        <f t="shared" si="571"/>
        <v>2887.2960000000003</v>
      </c>
    </row>
    <row r="982" spans="1:29" ht="18" x14ac:dyDescent="0.2">
      <c r="A982" s="70"/>
      <c r="B982" s="70"/>
      <c r="C982" s="70"/>
      <c r="D982" s="70"/>
      <c r="E982" s="70"/>
      <c r="F982" s="70"/>
      <c r="G982" s="70"/>
      <c r="H982" s="70"/>
      <c r="I982" s="70"/>
      <c r="J982" s="70">
        <v>32</v>
      </c>
      <c r="K982" s="70">
        <v>200</v>
      </c>
      <c r="L982" s="23">
        <f t="shared" si="568"/>
        <v>6400</v>
      </c>
      <c r="M982" s="70">
        <v>3</v>
      </c>
      <c r="N982" s="70">
        <v>400</v>
      </c>
      <c r="O982" s="70" t="s">
        <v>123</v>
      </c>
      <c r="P982" s="70" t="s">
        <v>460</v>
      </c>
      <c r="Q982" s="70">
        <v>128</v>
      </c>
      <c r="R982" s="70"/>
      <c r="S982" s="70">
        <v>7700</v>
      </c>
      <c r="T982" s="70">
        <v>3</v>
      </c>
      <c r="U982" s="72">
        <v>0.03</v>
      </c>
      <c r="V982" s="15">
        <f>Q982*S982*U982</f>
        <v>29568</v>
      </c>
      <c r="W982" s="15">
        <f>Q982*S982-V982</f>
        <v>956032</v>
      </c>
      <c r="X982" s="15">
        <f t="shared" si="569"/>
        <v>962432</v>
      </c>
      <c r="Y982" s="70"/>
      <c r="Z982" s="70"/>
      <c r="AA982" s="15">
        <f t="shared" si="570"/>
        <v>962432</v>
      </c>
      <c r="AB982" s="73">
        <v>3.0000000000000001E-3</v>
      </c>
      <c r="AC982" s="28">
        <f t="shared" si="571"/>
        <v>2887.2960000000003</v>
      </c>
    </row>
    <row r="983" spans="1:29" ht="18" x14ac:dyDescent="0.2">
      <c r="A983" s="70"/>
      <c r="B983" s="70"/>
      <c r="C983" s="70"/>
      <c r="D983" s="70"/>
      <c r="E983" s="70"/>
      <c r="F983" s="70"/>
      <c r="G983" s="70"/>
      <c r="H983" s="70"/>
      <c r="I983" s="70"/>
      <c r="J983" s="70">
        <v>760</v>
      </c>
      <c r="K983" s="70">
        <v>200</v>
      </c>
      <c r="L983" s="23">
        <f t="shared" si="568"/>
        <v>152000</v>
      </c>
      <c r="M983" s="70">
        <v>1</v>
      </c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15">
        <f t="shared" si="569"/>
        <v>152000</v>
      </c>
      <c r="Y983" s="70"/>
      <c r="Z983" s="70"/>
      <c r="AA983" s="15">
        <f t="shared" si="570"/>
        <v>152000</v>
      </c>
      <c r="AB983" s="70"/>
      <c r="AC983" s="28">
        <f t="shared" si="571"/>
        <v>0</v>
      </c>
    </row>
    <row r="984" spans="1:29" ht="16.5" x14ac:dyDescent="0.2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</row>
    <row r="985" spans="1:29" ht="16.5" x14ac:dyDescent="0.2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</row>
    <row r="986" spans="1:29" ht="16.5" x14ac:dyDescent="0.2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</row>
    <row r="987" spans="1:29" ht="16.5" x14ac:dyDescent="0.2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</row>
    <row r="988" spans="1:29" ht="16.5" x14ac:dyDescent="0.2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</row>
    <row r="989" spans="1:29" ht="16.5" x14ac:dyDescent="0.2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</row>
    <row r="990" spans="1:29" ht="16.5" x14ac:dyDescent="0.2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</row>
    <row r="991" spans="1:29" ht="16.5" x14ac:dyDescent="0.2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</row>
    <row r="992" spans="1:29" ht="16.5" x14ac:dyDescent="0.2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</row>
    <row r="993" spans="1:29" ht="16.5" x14ac:dyDescent="0.2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</row>
    <row r="994" spans="1:29" ht="16.5" x14ac:dyDescent="0.2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</row>
    <row r="995" spans="1:29" ht="16.5" x14ac:dyDescent="0.2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</row>
    <row r="996" spans="1:29" ht="16.5" x14ac:dyDescent="0.2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</row>
    <row r="997" spans="1:29" ht="16.5" x14ac:dyDescent="0.2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</row>
    <row r="998" spans="1:29" ht="16.5" x14ac:dyDescent="0.2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</row>
    <row r="999" spans="1:29" ht="16.5" x14ac:dyDescent="0.2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</row>
    <row r="1000" spans="1:29" ht="16.5" x14ac:dyDescent="0.2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</row>
    <row r="1001" spans="1:29" ht="16.5" x14ac:dyDescent="0.2">
      <c r="A1001" s="70"/>
      <c r="B1001" s="70"/>
      <c r="C1001" s="70"/>
      <c r="D1001" s="70"/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</row>
    <row r="1002" spans="1:29" ht="16.5" x14ac:dyDescent="0.2">
      <c r="A1002" s="70"/>
      <c r="B1002" s="70"/>
      <c r="C1002" s="70"/>
      <c r="D1002" s="70"/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</row>
    <row r="1003" spans="1:29" ht="16.5" x14ac:dyDescent="0.2">
      <c r="A1003" s="70"/>
      <c r="B1003" s="70"/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</row>
    <row r="1004" spans="1:29" ht="16.5" x14ac:dyDescent="0.2">
      <c r="A1004" s="70"/>
      <c r="B1004" s="70"/>
      <c r="C1004" s="70"/>
      <c r="D1004" s="70"/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</row>
    <row r="1005" spans="1:29" ht="16.5" x14ac:dyDescent="0.2">
      <c r="A1005" s="70"/>
      <c r="B1005" s="70"/>
      <c r="C1005" s="70"/>
      <c r="D1005" s="70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</row>
    <row r="1006" spans="1:29" ht="16.5" x14ac:dyDescent="0.2">
      <c r="A1006" s="70"/>
      <c r="B1006" s="70"/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R1006" s="70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</row>
    <row r="1007" spans="1:29" ht="16.5" x14ac:dyDescent="0.2">
      <c r="A1007" s="70"/>
      <c r="B1007" s="70"/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R1007" s="70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</row>
    <row r="1008" spans="1:29" ht="16.5" x14ac:dyDescent="0.2">
      <c r="A1008" s="70"/>
      <c r="B1008" s="70"/>
      <c r="C1008" s="70"/>
      <c r="D1008" s="70"/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R1008" s="70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</row>
    <row r="1009" spans="1:29" ht="16.5" x14ac:dyDescent="0.2">
      <c r="A1009" s="70"/>
      <c r="B1009" s="70"/>
      <c r="C1009" s="70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R1009" s="70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</row>
    <row r="1010" spans="1:29" ht="16.5" x14ac:dyDescent="0.2">
      <c r="A1010" s="70"/>
      <c r="B1010" s="70"/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R1010" s="70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</row>
    <row r="1011" spans="1:29" ht="16.5" x14ac:dyDescent="0.2">
      <c r="A1011" s="70"/>
      <c r="B1011" s="70"/>
      <c r="C1011" s="70"/>
      <c r="D1011" s="70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R1011" s="70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</row>
    <row r="1012" spans="1:29" ht="16.5" x14ac:dyDescent="0.2">
      <c r="A1012" s="70"/>
      <c r="B1012" s="70"/>
      <c r="C1012" s="70"/>
      <c r="D1012" s="70"/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R1012" s="70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</row>
    <row r="1013" spans="1:29" ht="16.5" x14ac:dyDescent="0.2">
      <c r="A1013" s="70"/>
      <c r="B1013" s="70"/>
      <c r="C1013" s="70"/>
      <c r="D1013" s="70"/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R1013" s="70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</row>
    <row r="1014" spans="1:29" ht="16.5" x14ac:dyDescent="0.2">
      <c r="A1014" s="70"/>
      <c r="B1014" s="70"/>
      <c r="C1014" s="70"/>
      <c r="D1014" s="70"/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R1014" s="70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</row>
    <row r="1015" spans="1:29" ht="16.5" x14ac:dyDescent="0.2">
      <c r="A1015" s="70"/>
      <c r="B1015" s="70"/>
      <c r="C1015" s="70"/>
      <c r="D1015" s="70"/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R1015" s="70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</row>
    <row r="1016" spans="1:29" ht="16.5" x14ac:dyDescent="0.2">
      <c r="A1016" s="70"/>
      <c r="B1016" s="70"/>
      <c r="C1016" s="70"/>
      <c r="D1016" s="70"/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R1016" s="70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</row>
    <row r="1017" spans="1:29" ht="16.5" x14ac:dyDescent="0.2">
      <c r="A1017" s="70"/>
      <c r="B1017" s="70"/>
      <c r="C1017" s="70"/>
      <c r="D1017" s="70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R1017" s="70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</row>
    <row r="1018" spans="1:29" ht="16.5" x14ac:dyDescent="0.2">
      <c r="A1018" s="70"/>
      <c r="B1018" s="70"/>
      <c r="C1018" s="70"/>
      <c r="D1018" s="70"/>
      <c r="E1018" s="70"/>
      <c r="F1018" s="70"/>
      <c r="G1018" s="70"/>
      <c r="H1018" s="70"/>
      <c r="I1018" s="70"/>
      <c r="J1018" s="70"/>
      <c r="K1018" s="70"/>
      <c r="L1018" s="70"/>
      <c r="M1018" s="70"/>
      <c r="N1018" s="70"/>
      <c r="O1018" s="70"/>
      <c r="P1018" s="70"/>
      <c r="Q1018" s="70"/>
      <c r="R1018" s="70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</row>
    <row r="1019" spans="1:29" ht="16.5" x14ac:dyDescent="0.2">
      <c r="A1019" s="70"/>
      <c r="B1019" s="70"/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70"/>
      <c r="O1019" s="70"/>
      <c r="P1019" s="70"/>
      <c r="Q1019" s="70"/>
      <c r="R1019" s="70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</row>
    <row r="1020" spans="1:29" ht="16.5" x14ac:dyDescent="0.2">
      <c r="A1020" s="70"/>
      <c r="B1020" s="70"/>
      <c r="C1020" s="70"/>
      <c r="D1020" s="70"/>
      <c r="E1020" s="70"/>
      <c r="F1020" s="70"/>
      <c r="G1020" s="70"/>
      <c r="H1020" s="70"/>
      <c r="I1020" s="70"/>
      <c r="J1020" s="70"/>
      <c r="K1020" s="70"/>
      <c r="L1020" s="70"/>
      <c r="M1020" s="70"/>
      <c r="N1020" s="70"/>
      <c r="O1020" s="70"/>
      <c r="P1020" s="70"/>
      <c r="Q1020" s="70"/>
      <c r="R1020" s="70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</row>
    <row r="1021" spans="1:29" ht="16.5" x14ac:dyDescent="0.2">
      <c r="A1021" s="70"/>
      <c r="B1021" s="70"/>
      <c r="C1021" s="70"/>
      <c r="D1021" s="70"/>
      <c r="E1021" s="70"/>
      <c r="F1021" s="70"/>
      <c r="G1021" s="70"/>
      <c r="H1021" s="70"/>
      <c r="I1021" s="70"/>
      <c r="J1021" s="70"/>
      <c r="K1021" s="70"/>
      <c r="L1021" s="70"/>
      <c r="M1021" s="70"/>
      <c r="N1021" s="70"/>
      <c r="O1021" s="70"/>
      <c r="P1021" s="70"/>
      <c r="Q1021" s="70"/>
      <c r="R1021" s="70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</row>
    <row r="1022" spans="1:29" ht="16.5" x14ac:dyDescent="0.2">
      <c r="A1022" s="70"/>
      <c r="B1022" s="70"/>
      <c r="C1022" s="70"/>
      <c r="D1022" s="70"/>
      <c r="E1022" s="70"/>
      <c r="F1022" s="70"/>
      <c r="G1022" s="70"/>
      <c r="H1022" s="70"/>
      <c r="I1022" s="70"/>
      <c r="J1022" s="70"/>
      <c r="K1022" s="70"/>
      <c r="L1022" s="70"/>
      <c r="M1022" s="70"/>
      <c r="N1022" s="70"/>
      <c r="O1022" s="70"/>
      <c r="P1022" s="70"/>
      <c r="Q1022" s="70"/>
      <c r="R1022" s="70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</row>
    <row r="1023" spans="1:29" ht="16.5" x14ac:dyDescent="0.2">
      <c r="A1023" s="70"/>
      <c r="B1023" s="70"/>
      <c r="C1023" s="70"/>
      <c r="D1023" s="70"/>
      <c r="E1023" s="70"/>
      <c r="F1023" s="70"/>
      <c r="G1023" s="70"/>
      <c r="H1023" s="70"/>
      <c r="I1023" s="70"/>
      <c r="J1023" s="70"/>
      <c r="K1023" s="70"/>
      <c r="L1023" s="70"/>
      <c r="M1023" s="70"/>
      <c r="N1023" s="70"/>
      <c r="O1023" s="70"/>
      <c r="P1023" s="70"/>
      <c r="Q1023" s="70"/>
      <c r="R1023" s="70"/>
      <c r="S1023" s="70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</row>
    <row r="1024" spans="1:29" ht="16.5" x14ac:dyDescent="0.2">
      <c r="A1024" s="70"/>
      <c r="B1024" s="70"/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  <c r="M1024" s="70"/>
      <c r="N1024" s="70"/>
      <c r="O1024" s="70"/>
      <c r="P1024" s="70"/>
      <c r="Q1024" s="70"/>
      <c r="R1024" s="70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</row>
    <row r="1025" spans="1:29" ht="16.5" x14ac:dyDescent="0.2">
      <c r="A1025" s="70"/>
      <c r="B1025" s="70"/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70"/>
      <c r="O1025" s="70"/>
      <c r="P1025" s="70"/>
      <c r="Q1025" s="70"/>
      <c r="R1025" s="70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</row>
    <row r="1026" spans="1:29" ht="16.5" x14ac:dyDescent="0.2">
      <c r="A1026" s="70"/>
      <c r="B1026" s="70"/>
      <c r="C1026" s="70"/>
      <c r="D1026" s="70"/>
      <c r="E1026" s="70"/>
      <c r="F1026" s="70"/>
      <c r="G1026" s="70"/>
      <c r="H1026" s="70"/>
      <c r="I1026" s="70"/>
      <c r="J1026" s="70"/>
      <c r="K1026" s="70"/>
      <c r="L1026" s="70"/>
      <c r="M1026" s="70"/>
      <c r="N1026" s="70"/>
      <c r="O1026" s="70"/>
      <c r="P1026" s="70"/>
      <c r="Q1026" s="70"/>
      <c r="R1026" s="70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</row>
    <row r="1027" spans="1:29" ht="16.5" x14ac:dyDescent="0.2">
      <c r="A1027" s="70"/>
      <c r="B1027" s="70"/>
      <c r="C1027" s="70"/>
      <c r="D1027" s="70"/>
      <c r="E1027" s="70"/>
      <c r="F1027" s="70"/>
      <c r="G1027" s="70"/>
      <c r="H1027" s="70"/>
      <c r="I1027" s="70"/>
      <c r="J1027" s="70"/>
      <c r="K1027" s="70"/>
      <c r="L1027" s="70"/>
      <c r="M1027" s="70"/>
      <c r="N1027" s="70"/>
      <c r="O1027" s="70"/>
      <c r="P1027" s="70"/>
      <c r="Q1027" s="70"/>
      <c r="R1027" s="70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</row>
    <row r="1028" spans="1:29" ht="16.5" x14ac:dyDescent="0.2">
      <c r="A1028" s="70"/>
      <c r="B1028" s="70"/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70"/>
      <c r="O1028" s="70"/>
      <c r="P1028" s="70"/>
      <c r="Q1028" s="70"/>
      <c r="R1028" s="70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</row>
    <row r="1029" spans="1:29" ht="16.5" x14ac:dyDescent="0.2">
      <c r="A1029" s="70"/>
      <c r="B1029" s="70"/>
      <c r="C1029" s="70"/>
      <c r="D1029" s="70"/>
      <c r="E1029" s="70"/>
      <c r="F1029" s="70"/>
      <c r="G1029" s="70"/>
      <c r="H1029" s="70"/>
      <c r="I1029" s="70"/>
      <c r="J1029" s="70"/>
      <c r="K1029" s="70"/>
      <c r="L1029" s="70"/>
      <c r="M1029" s="70"/>
      <c r="N1029" s="70"/>
      <c r="O1029" s="70"/>
      <c r="P1029" s="70"/>
      <c r="Q1029" s="70"/>
      <c r="R1029" s="70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</row>
    <row r="1030" spans="1:29" ht="16.5" x14ac:dyDescent="0.2">
      <c r="A1030" s="70"/>
      <c r="B1030" s="70"/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70"/>
      <c r="O1030" s="70"/>
      <c r="P1030" s="70"/>
      <c r="Q1030" s="70"/>
      <c r="R1030" s="70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</row>
    <row r="1031" spans="1:29" ht="16.5" x14ac:dyDescent="0.2">
      <c r="A1031" s="70"/>
      <c r="B1031" s="70"/>
      <c r="C1031" s="70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O1031" s="70"/>
      <c r="P1031" s="70"/>
      <c r="Q1031" s="70"/>
      <c r="R1031" s="70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</row>
    <row r="1032" spans="1:29" ht="16.5" x14ac:dyDescent="0.2">
      <c r="A1032" s="70"/>
      <c r="B1032" s="70"/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70"/>
      <c r="O1032" s="70"/>
      <c r="P1032" s="70"/>
      <c r="Q1032" s="70"/>
      <c r="R1032" s="70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</row>
    <row r="1033" spans="1:29" ht="16.5" x14ac:dyDescent="0.2">
      <c r="A1033" s="70"/>
      <c r="B1033" s="70"/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70"/>
      <c r="O1033" s="70"/>
      <c r="P1033" s="70"/>
      <c r="Q1033" s="70"/>
      <c r="R1033" s="70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</row>
    <row r="1034" spans="1:29" ht="16.5" x14ac:dyDescent="0.2">
      <c r="A1034" s="70"/>
      <c r="B1034" s="70"/>
      <c r="C1034" s="70"/>
      <c r="D1034" s="70"/>
      <c r="E1034" s="70"/>
      <c r="F1034" s="70"/>
      <c r="G1034" s="70"/>
      <c r="H1034" s="70"/>
      <c r="I1034" s="70"/>
      <c r="J1034" s="70"/>
      <c r="K1034" s="70"/>
      <c r="L1034" s="70"/>
      <c r="M1034" s="70"/>
      <c r="N1034" s="70"/>
      <c r="O1034" s="70"/>
      <c r="P1034" s="70"/>
      <c r="Q1034" s="70"/>
      <c r="R1034" s="70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</row>
    <row r="1035" spans="1:29" ht="16.5" x14ac:dyDescent="0.2">
      <c r="A1035" s="70"/>
      <c r="B1035" s="70"/>
      <c r="C1035" s="70"/>
      <c r="D1035" s="70"/>
      <c r="E1035" s="70"/>
      <c r="F1035" s="70"/>
      <c r="G1035" s="70"/>
      <c r="H1035" s="70"/>
      <c r="I1035" s="70"/>
      <c r="J1035" s="70"/>
      <c r="K1035" s="70"/>
      <c r="L1035" s="70"/>
      <c r="M1035" s="70"/>
      <c r="N1035" s="70"/>
      <c r="O1035" s="70"/>
      <c r="P1035" s="70"/>
      <c r="Q1035" s="70"/>
      <c r="R1035" s="70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</row>
    <row r="1036" spans="1:29" ht="16.5" x14ac:dyDescent="0.2">
      <c r="A1036" s="70"/>
      <c r="B1036" s="70"/>
      <c r="C1036" s="70"/>
      <c r="D1036" s="70"/>
      <c r="E1036" s="70"/>
      <c r="F1036" s="70"/>
      <c r="G1036" s="70"/>
      <c r="H1036" s="70"/>
      <c r="I1036" s="70"/>
      <c r="J1036" s="70"/>
      <c r="K1036" s="70"/>
      <c r="L1036" s="70"/>
      <c r="M1036" s="70"/>
      <c r="N1036" s="70"/>
      <c r="O1036" s="70"/>
      <c r="P1036" s="70"/>
      <c r="Q1036" s="70"/>
      <c r="R1036" s="70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</row>
    <row r="1037" spans="1:29" ht="16.5" x14ac:dyDescent="0.2">
      <c r="A1037" s="70"/>
      <c r="B1037" s="70"/>
      <c r="C1037" s="70"/>
      <c r="D1037" s="70"/>
      <c r="E1037" s="70"/>
      <c r="F1037" s="70"/>
      <c r="G1037" s="70"/>
      <c r="H1037" s="70"/>
      <c r="I1037" s="70"/>
      <c r="J1037" s="70"/>
      <c r="K1037" s="70"/>
      <c r="L1037" s="70"/>
      <c r="M1037" s="70"/>
      <c r="N1037" s="70"/>
      <c r="O1037" s="70"/>
      <c r="P1037" s="70"/>
      <c r="Q1037" s="70"/>
      <c r="R1037" s="70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</row>
    <row r="1038" spans="1:29" ht="16.5" x14ac:dyDescent="0.2">
      <c r="A1038" s="70"/>
      <c r="B1038" s="70"/>
      <c r="C1038" s="70"/>
      <c r="D1038" s="70"/>
      <c r="E1038" s="70"/>
      <c r="F1038" s="70"/>
      <c r="G1038" s="70"/>
      <c r="H1038" s="70"/>
      <c r="I1038" s="70"/>
      <c r="J1038" s="70"/>
      <c r="K1038" s="70"/>
      <c r="L1038" s="70"/>
      <c r="M1038" s="70"/>
      <c r="N1038" s="70"/>
      <c r="O1038" s="70"/>
      <c r="P1038" s="70"/>
      <c r="Q1038" s="70"/>
      <c r="R1038" s="70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</row>
    <row r="1039" spans="1:29" ht="16.5" x14ac:dyDescent="0.2">
      <c r="A1039" s="70"/>
      <c r="B1039" s="70"/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70"/>
      <c r="O1039" s="70"/>
      <c r="P1039" s="70"/>
      <c r="Q1039" s="70"/>
      <c r="R1039" s="70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</row>
    <row r="1040" spans="1:29" ht="16.5" x14ac:dyDescent="0.2">
      <c r="A1040" s="70"/>
      <c r="B1040" s="70"/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70"/>
      <c r="O1040" s="70"/>
      <c r="P1040" s="70"/>
      <c r="Q1040" s="70"/>
      <c r="R1040" s="70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</row>
    <row r="1041" spans="1:29" ht="16.5" x14ac:dyDescent="0.2">
      <c r="A1041" s="70"/>
      <c r="B1041" s="70"/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70"/>
      <c r="O1041" s="70"/>
      <c r="P1041" s="70"/>
      <c r="Q1041" s="70"/>
      <c r="R1041" s="70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</row>
    <row r="1042" spans="1:29" ht="16.5" x14ac:dyDescent="0.2">
      <c r="A1042" s="70"/>
      <c r="B1042" s="70"/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70"/>
      <c r="O1042" s="70"/>
      <c r="P1042" s="70"/>
      <c r="Q1042" s="70"/>
      <c r="R1042" s="70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</row>
    <row r="1043" spans="1:29" ht="16.5" x14ac:dyDescent="0.2">
      <c r="A1043" s="70"/>
      <c r="B1043" s="70"/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</row>
    <row r="1044" spans="1:29" ht="16.5" x14ac:dyDescent="0.2">
      <c r="A1044" s="70"/>
      <c r="B1044" s="70"/>
      <c r="C1044" s="70"/>
      <c r="D1044" s="70"/>
      <c r="E1044" s="70"/>
      <c r="F1044" s="70"/>
      <c r="G1044" s="70"/>
      <c r="H1044" s="70"/>
      <c r="I1044" s="70"/>
      <c r="J1044" s="70"/>
      <c r="K1044" s="70"/>
      <c r="L1044" s="70"/>
      <c r="M1044" s="70"/>
      <c r="N1044" s="70"/>
      <c r="O1044" s="70"/>
      <c r="P1044" s="70"/>
      <c r="Q1044" s="70"/>
      <c r="R1044" s="70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</row>
    <row r="1045" spans="1:29" ht="16.5" x14ac:dyDescent="0.2">
      <c r="A1045" s="70"/>
      <c r="B1045" s="70"/>
      <c r="C1045" s="70"/>
      <c r="D1045" s="70"/>
      <c r="E1045" s="70"/>
      <c r="F1045" s="70"/>
      <c r="G1045" s="70"/>
      <c r="H1045" s="70"/>
      <c r="I1045" s="70"/>
      <c r="J1045" s="70"/>
      <c r="K1045" s="70"/>
      <c r="L1045" s="70"/>
      <c r="M1045" s="70"/>
      <c r="N1045" s="70"/>
      <c r="O1045" s="70"/>
      <c r="P1045" s="70"/>
      <c r="Q1045" s="70"/>
      <c r="R1045" s="70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</row>
    <row r="1046" spans="1:29" ht="16.5" x14ac:dyDescent="0.2">
      <c r="A1046" s="70"/>
      <c r="B1046" s="70"/>
      <c r="C1046" s="70"/>
      <c r="D1046" s="70"/>
      <c r="E1046" s="70"/>
      <c r="F1046" s="70"/>
      <c r="G1046" s="70"/>
      <c r="H1046" s="70"/>
      <c r="I1046" s="70"/>
      <c r="J1046" s="70"/>
      <c r="K1046" s="70"/>
      <c r="L1046" s="70"/>
      <c r="M1046" s="70"/>
      <c r="N1046" s="70"/>
      <c r="O1046" s="70"/>
      <c r="P1046" s="70"/>
      <c r="Q1046" s="70"/>
      <c r="R1046" s="70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</row>
    <row r="1047" spans="1:29" ht="16.5" x14ac:dyDescent="0.2">
      <c r="A1047" s="70"/>
      <c r="B1047" s="70"/>
      <c r="C1047" s="70"/>
      <c r="D1047" s="70"/>
      <c r="E1047" s="70"/>
      <c r="F1047" s="70"/>
      <c r="G1047" s="70"/>
      <c r="H1047" s="70"/>
      <c r="I1047" s="70"/>
      <c r="J1047" s="70"/>
      <c r="K1047" s="70"/>
      <c r="L1047" s="70"/>
      <c r="M1047" s="70"/>
      <c r="N1047" s="70"/>
      <c r="O1047" s="70"/>
      <c r="P1047" s="70"/>
      <c r="Q1047" s="70"/>
      <c r="R1047" s="70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</row>
    <row r="1048" spans="1:29" ht="16.5" x14ac:dyDescent="0.2">
      <c r="A1048" s="70"/>
      <c r="B1048" s="70"/>
      <c r="C1048" s="70"/>
      <c r="D1048" s="70"/>
      <c r="E1048" s="70"/>
      <c r="F1048" s="70"/>
      <c r="G1048" s="70"/>
      <c r="H1048" s="70"/>
      <c r="I1048" s="70"/>
      <c r="J1048" s="70"/>
      <c r="K1048" s="70"/>
      <c r="L1048" s="70"/>
      <c r="M1048" s="70"/>
      <c r="N1048" s="70"/>
      <c r="O1048" s="70"/>
      <c r="P1048" s="70"/>
      <c r="Q1048" s="70"/>
      <c r="R1048" s="70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</row>
    <row r="1049" spans="1:29" ht="16.5" x14ac:dyDescent="0.2">
      <c r="A1049" s="70"/>
      <c r="B1049" s="70"/>
      <c r="C1049" s="70"/>
      <c r="D1049" s="70"/>
      <c r="E1049" s="70"/>
      <c r="F1049" s="70"/>
      <c r="G1049" s="70"/>
      <c r="H1049" s="70"/>
      <c r="I1049" s="70"/>
      <c r="J1049" s="70"/>
      <c r="K1049" s="70"/>
      <c r="L1049" s="70"/>
      <c r="M1049" s="70"/>
      <c r="N1049" s="70"/>
      <c r="O1049" s="70"/>
      <c r="P1049" s="70"/>
      <c r="Q1049" s="70"/>
      <c r="R1049" s="70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</row>
    <row r="1050" spans="1:29" ht="16.5" x14ac:dyDescent="0.2">
      <c r="A1050" s="70"/>
      <c r="B1050" s="70"/>
      <c r="C1050" s="70"/>
      <c r="D1050" s="70"/>
      <c r="E1050" s="70"/>
      <c r="F1050" s="70"/>
      <c r="G1050" s="70"/>
      <c r="H1050" s="70"/>
      <c r="I1050" s="70"/>
      <c r="J1050" s="70"/>
      <c r="K1050" s="70"/>
      <c r="L1050" s="70"/>
      <c r="M1050" s="70"/>
      <c r="N1050" s="70"/>
      <c r="O1050" s="70"/>
      <c r="P1050" s="70"/>
      <c r="Q1050" s="70"/>
      <c r="R1050" s="70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</row>
    <row r="1051" spans="1:29" ht="16.5" x14ac:dyDescent="0.2">
      <c r="A1051" s="70"/>
      <c r="B1051" s="70"/>
      <c r="C1051" s="70"/>
      <c r="D1051" s="70"/>
      <c r="E1051" s="70"/>
      <c r="F1051" s="70"/>
      <c r="G1051" s="70"/>
      <c r="H1051" s="70"/>
      <c r="I1051" s="70"/>
      <c r="J1051" s="70"/>
      <c r="K1051" s="70"/>
      <c r="L1051" s="70"/>
      <c r="M1051" s="70"/>
      <c r="N1051" s="70"/>
      <c r="O1051" s="70"/>
      <c r="P1051" s="70"/>
      <c r="Q1051" s="70"/>
      <c r="R1051" s="70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</row>
    <row r="1052" spans="1:29" ht="16.5" x14ac:dyDescent="0.2">
      <c r="A1052" s="70"/>
      <c r="B1052" s="70"/>
      <c r="C1052" s="70"/>
      <c r="D1052" s="70"/>
      <c r="E1052" s="70"/>
      <c r="F1052" s="70"/>
      <c r="G1052" s="70"/>
      <c r="H1052" s="70"/>
      <c r="I1052" s="70"/>
      <c r="J1052" s="70"/>
      <c r="K1052" s="70"/>
      <c r="L1052" s="70"/>
      <c r="M1052" s="70"/>
      <c r="N1052" s="70"/>
      <c r="O1052" s="70"/>
      <c r="P1052" s="70"/>
      <c r="Q1052" s="70"/>
      <c r="R1052" s="70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</row>
    <row r="1053" spans="1:29" ht="16.5" x14ac:dyDescent="0.2">
      <c r="A1053" s="70"/>
      <c r="B1053" s="70"/>
      <c r="C1053" s="70"/>
      <c r="D1053" s="70"/>
      <c r="E1053" s="70"/>
      <c r="F1053" s="70"/>
      <c r="G1053" s="70"/>
      <c r="H1053" s="70"/>
      <c r="I1053" s="70"/>
      <c r="J1053" s="70"/>
      <c r="K1053" s="70"/>
      <c r="L1053" s="70"/>
      <c r="M1053" s="70"/>
      <c r="N1053" s="70"/>
      <c r="O1053" s="70"/>
      <c r="P1053" s="70"/>
      <c r="Q1053" s="70"/>
      <c r="R1053" s="70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</row>
    <row r="1054" spans="1:29" ht="16.5" x14ac:dyDescent="0.2">
      <c r="A1054" s="70"/>
      <c r="B1054" s="70"/>
      <c r="C1054" s="70"/>
      <c r="D1054" s="70"/>
      <c r="E1054" s="70"/>
      <c r="F1054" s="70"/>
      <c r="G1054" s="70"/>
      <c r="H1054" s="70"/>
      <c r="I1054" s="70"/>
      <c r="J1054" s="70"/>
      <c r="K1054" s="70"/>
      <c r="L1054" s="70"/>
      <c r="M1054" s="70"/>
      <c r="N1054" s="70"/>
      <c r="O1054" s="70"/>
      <c r="P1054" s="70"/>
      <c r="Q1054" s="70"/>
      <c r="R1054" s="70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</row>
    <row r="1055" spans="1:29" ht="16.5" x14ac:dyDescent="0.2">
      <c r="A1055" s="70"/>
      <c r="B1055" s="70"/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70"/>
      <c r="O1055" s="70"/>
      <c r="P1055" s="70"/>
      <c r="Q1055" s="70"/>
      <c r="R1055" s="70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</row>
    <row r="1056" spans="1:29" ht="16.5" x14ac:dyDescent="0.2">
      <c r="A1056" s="70"/>
      <c r="B1056" s="70"/>
      <c r="C1056" s="70"/>
      <c r="D1056" s="70"/>
      <c r="E1056" s="70"/>
      <c r="F1056" s="70"/>
      <c r="G1056" s="70"/>
      <c r="H1056" s="70"/>
      <c r="I1056" s="70"/>
      <c r="J1056" s="70"/>
      <c r="K1056" s="70"/>
      <c r="L1056" s="70"/>
      <c r="M1056" s="70"/>
      <c r="N1056" s="70"/>
      <c r="O1056" s="70"/>
      <c r="P1056" s="70"/>
      <c r="Q1056" s="70"/>
      <c r="R1056" s="70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</row>
    <row r="1057" spans="1:29" ht="16.5" x14ac:dyDescent="0.2">
      <c r="A1057" s="70"/>
      <c r="B1057" s="70"/>
      <c r="C1057" s="70"/>
      <c r="D1057" s="70"/>
      <c r="E1057" s="70"/>
      <c r="F1057" s="70"/>
      <c r="G1057" s="70"/>
      <c r="H1057" s="70"/>
      <c r="I1057" s="70"/>
      <c r="J1057" s="70"/>
      <c r="K1057" s="70"/>
      <c r="L1057" s="70"/>
      <c r="M1057" s="70"/>
      <c r="N1057" s="70"/>
      <c r="O1057" s="70"/>
      <c r="P1057" s="70"/>
      <c r="Q1057" s="70"/>
      <c r="R1057" s="70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</row>
    <row r="1058" spans="1:29" ht="16.5" x14ac:dyDescent="0.2">
      <c r="A1058" s="70"/>
      <c r="B1058" s="70"/>
      <c r="C1058" s="70"/>
      <c r="D1058" s="70"/>
      <c r="E1058" s="70"/>
      <c r="F1058" s="70"/>
      <c r="G1058" s="70"/>
      <c r="H1058" s="70"/>
      <c r="I1058" s="70"/>
      <c r="J1058" s="70"/>
      <c r="K1058" s="70"/>
      <c r="L1058" s="70"/>
      <c r="M1058" s="70"/>
      <c r="N1058" s="70"/>
      <c r="O1058" s="70"/>
      <c r="P1058" s="70"/>
      <c r="Q1058" s="70"/>
      <c r="R1058" s="70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</row>
    <row r="1059" spans="1:29" ht="16.5" x14ac:dyDescent="0.2">
      <c r="A1059" s="70"/>
      <c r="B1059" s="70"/>
      <c r="C1059" s="70"/>
      <c r="D1059" s="70"/>
      <c r="E1059" s="70"/>
      <c r="F1059" s="70"/>
      <c r="G1059" s="70"/>
      <c r="H1059" s="70"/>
      <c r="I1059" s="70"/>
      <c r="J1059" s="70"/>
      <c r="K1059" s="70"/>
      <c r="L1059" s="70"/>
      <c r="M1059" s="70"/>
      <c r="N1059" s="70"/>
      <c r="O1059" s="70"/>
      <c r="P1059" s="70"/>
      <c r="Q1059" s="70"/>
      <c r="R1059" s="70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</row>
    <row r="1060" spans="1:29" ht="16.5" x14ac:dyDescent="0.2">
      <c r="A1060" s="70"/>
      <c r="B1060" s="70"/>
      <c r="C1060" s="70"/>
      <c r="D1060" s="70"/>
      <c r="E1060" s="70"/>
      <c r="F1060" s="70"/>
      <c r="G1060" s="70"/>
      <c r="H1060" s="70"/>
      <c r="I1060" s="70"/>
      <c r="J1060" s="70"/>
      <c r="K1060" s="70"/>
      <c r="L1060" s="70"/>
      <c r="M1060" s="70"/>
      <c r="N1060" s="70"/>
      <c r="O1060" s="70"/>
      <c r="P1060" s="70"/>
      <c r="Q1060" s="70"/>
      <c r="R1060" s="70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</row>
    <row r="1061" spans="1:29" ht="16.5" x14ac:dyDescent="0.2">
      <c r="A1061" s="70"/>
      <c r="B1061" s="70"/>
      <c r="C1061" s="70"/>
      <c r="D1061" s="70"/>
      <c r="E1061" s="70"/>
      <c r="F1061" s="70"/>
      <c r="G1061" s="70"/>
      <c r="H1061" s="70"/>
      <c r="I1061" s="70"/>
      <c r="J1061" s="70"/>
      <c r="K1061" s="70"/>
      <c r="L1061" s="70"/>
      <c r="M1061" s="70"/>
      <c r="N1061" s="70"/>
      <c r="O1061" s="70"/>
      <c r="P1061" s="70"/>
      <c r="Q1061" s="70"/>
      <c r="R1061" s="70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</row>
    <row r="1062" spans="1:29" ht="16.5" x14ac:dyDescent="0.2">
      <c r="A1062" s="70"/>
      <c r="B1062" s="70"/>
      <c r="C1062" s="70"/>
      <c r="D1062" s="70"/>
      <c r="E1062" s="70"/>
      <c r="F1062" s="70"/>
      <c r="G1062" s="70"/>
      <c r="H1062" s="70"/>
      <c r="I1062" s="70"/>
      <c r="J1062" s="70"/>
      <c r="K1062" s="70"/>
      <c r="L1062" s="70"/>
      <c r="M1062" s="70"/>
      <c r="N1062" s="70"/>
      <c r="O1062" s="70"/>
      <c r="P1062" s="70"/>
      <c r="Q1062" s="70"/>
      <c r="R1062" s="70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</row>
    <row r="1063" spans="1:29" ht="16.5" x14ac:dyDescent="0.2">
      <c r="A1063" s="70"/>
      <c r="B1063" s="70"/>
      <c r="C1063" s="70"/>
      <c r="D1063" s="70"/>
      <c r="E1063" s="70"/>
      <c r="F1063" s="70"/>
      <c r="G1063" s="70"/>
      <c r="H1063" s="70"/>
      <c r="I1063" s="70"/>
      <c r="J1063" s="70"/>
      <c r="K1063" s="70"/>
      <c r="L1063" s="70"/>
      <c r="M1063" s="70"/>
      <c r="N1063" s="70"/>
      <c r="O1063" s="70"/>
      <c r="P1063" s="70"/>
      <c r="Q1063" s="70"/>
      <c r="R1063" s="70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</row>
    <row r="1064" spans="1:29" ht="16.5" x14ac:dyDescent="0.2">
      <c r="A1064" s="70"/>
      <c r="B1064" s="70"/>
      <c r="C1064" s="70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O1064" s="70"/>
      <c r="P1064" s="70"/>
      <c r="Q1064" s="70"/>
      <c r="R1064" s="70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</row>
    <row r="1065" spans="1:29" ht="16.5" x14ac:dyDescent="0.2">
      <c r="A1065" s="70"/>
      <c r="B1065" s="70"/>
      <c r="C1065" s="70"/>
      <c r="D1065" s="70"/>
      <c r="E1065" s="70"/>
      <c r="F1065" s="70"/>
      <c r="G1065" s="70"/>
      <c r="H1065" s="70"/>
      <c r="I1065" s="70"/>
      <c r="J1065" s="70"/>
      <c r="K1065" s="70"/>
      <c r="L1065" s="70"/>
      <c r="M1065" s="70"/>
      <c r="N1065" s="70"/>
      <c r="O1065" s="70"/>
      <c r="P1065" s="70"/>
      <c r="Q1065" s="70"/>
      <c r="R1065" s="70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</row>
    <row r="1066" spans="1:29" ht="16.5" x14ac:dyDescent="0.2">
      <c r="A1066" s="70"/>
      <c r="B1066" s="70"/>
      <c r="C1066" s="70"/>
      <c r="D1066" s="70"/>
      <c r="E1066" s="70"/>
      <c r="F1066" s="70"/>
      <c r="G1066" s="70"/>
      <c r="H1066" s="70"/>
      <c r="I1066" s="70"/>
      <c r="J1066" s="70"/>
      <c r="K1066" s="70"/>
      <c r="L1066" s="70"/>
      <c r="M1066" s="70"/>
      <c r="N1066" s="70"/>
      <c r="O1066" s="70"/>
      <c r="P1066" s="70"/>
      <c r="Q1066" s="70"/>
      <c r="R1066" s="70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</row>
    <row r="1067" spans="1:29" ht="16.5" x14ac:dyDescent="0.2">
      <c r="A1067" s="70"/>
      <c r="B1067" s="70"/>
      <c r="C1067" s="70"/>
      <c r="D1067" s="70"/>
      <c r="E1067" s="70"/>
      <c r="F1067" s="70"/>
      <c r="G1067" s="70"/>
      <c r="H1067" s="70"/>
      <c r="I1067" s="70"/>
      <c r="J1067" s="70"/>
      <c r="K1067" s="70"/>
      <c r="L1067" s="70"/>
      <c r="M1067" s="70"/>
      <c r="N1067" s="70"/>
      <c r="O1067" s="70"/>
      <c r="P1067" s="70"/>
      <c r="Q1067" s="70"/>
      <c r="R1067" s="70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</row>
    <row r="1068" spans="1:29" ht="16.5" x14ac:dyDescent="0.2">
      <c r="A1068" s="70"/>
      <c r="B1068" s="70"/>
      <c r="C1068" s="70"/>
      <c r="D1068" s="70"/>
      <c r="E1068" s="70"/>
      <c r="F1068" s="70"/>
      <c r="G1068" s="70"/>
      <c r="H1068" s="70"/>
      <c r="I1068" s="70"/>
      <c r="J1068" s="70"/>
      <c r="K1068" s="70"/>
      <c r="L1068" s="70"/>
      <c r="M1068" s="70"/>
      <c r="N1068" s="70"/>
      <c r="O1068" s="70"/>
      <c r="P1068" s="70"/>
      <c r="Q1068" s="70"/>
      <c r="R1068" s="70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</row>
    <row r="1069" spans="1:29" ht="16.5" x14ac:dyDescent="0.2">
      <c r="A1069" s="70"/>
      <c r="B1069" s="70"/>
      <c r="C1069" s="70"/>
      <c r="D1069" s="70"/>
      <c r="E1069" s="70"/>
      <c r="F1069" s="70"/>
      <c r="G1069" s="70"/>
      <c r="H1069" s="70"/>
      <c r="I1069" s="70"/>
      <c r="J1069" s="70"/>
      <c r="K1069" s="70"/>
      <c r="L1069" s="70"/>
      <c r="M1069" s="70"/>
      <c r="N1069" s="70"/>
      <c r="O1069" s="70"/>
      <c r="P1069" s="70"/>
      <c r="Q1069" s="70"/>
      <c r="R1069" s="70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</row>
    <row r="1070" spans="1:29" ht="16.5" x14ac:dyDescent="0.2">
      <c r="A1070" s="70"/>
      <c r="B1070" s="70"/>
      <c r="C1070" s="70"/>
      <c r="D1070" s="70"/>
      <c r="E1070" s="70"/>
      <c r="F1070" s="70"/>
      <c r="G1070" s="70"/>
      <c r="H1070" s="70"/>
      <c r="I1070" s="70"/>
      <c r="J1070" s="70"/>
      <c r="K1070" s="70"/>
      <c r="L1070" s="70"/>
      <c r="M1070" s="70"/>
      <c r="N1070" s="70"/>
      <c r="O1070" s="70"/>
      <c r="P1070" s="70"/>
      <c r="Q1070" s="70"/>
      <c r="R1070" s="70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</row>
    <row r="1071" spans="1:29" ht="16.5" x14ac:dyDescent="0.2">
      <c r="A1071" s="70"/>
      <c r="B1071" s="70"/>
      <c r="C1071" s="70"/>
      <c r="D1071" s="70"/>
      <c r="E1071" s="70"/>
      <c r="F1071" s="70"/>
      <c r="G1071" s="70"/>
      <c r="H1071" s="70"/>
      <c r="I1071" s="70"/>
      <c r="J1071" s="70"/>
      <c r="K1071" s="70"/>
      <c r="L1071" s="70"/>
      <c r="M1071" s="70"/>
      <c r="N1071" s="70"/>
      <c r="O1071" s="70"/>
      <c r="P1071" s="70"/>
      <c r="Q1071" s="70"/>
      <c r="R1071" s="70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</row>
    <row r="1072" spans="1:29" ht="16.5" x14ac:dyDescent="0.2">
      <c r="A1072" s="70"/>
      <c r="B1072" s="70"/>
      <c r="C1072" s="70"/>
      <c r="D1072" s="70"/>
      <c r="E1072" s="70"/>
      <c r="F1072" s="70"/>
      <c r="G1072" s="70"/>
      <c r="H1072" s="70"/>
      <c r="I1072" s="70"/>
      <c r="J1072" s="70"/>
      <c r="K1072" s="70"/>
      <c r="L1072" s="70"/>
      <c r="M1072" s="70"/>
      <c r="N1072" s="70"/>
      <c r="O1072" s="70"/>
      <c r="P1072" s="70"/>
      <c r="Q1072" s="70"/>
      <c r="R1072" s="70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</row>
    <row r="1073" spans="1:29" ht="16.5" x14ac:dyDescent="0.2">
      <c r="A1073" s="70"/>
      <c r="B1073" s="70"/>
      <c r="C1073" s="70"/>
      <c r="D1073" s="70"/>
      <c r="E1073" s="70"/>
      <c r="F1073" s="70"/>
      <c r="G1073" s="70"/>
      <c r="H1073" s="70"/>
      <c r="I1073" s="70"/>
      <c r="J1073" s="70"/>
      <c r="K1073" s="70"/>
      <c r="L1073" s="70"/>
      <c r="M1073" s="70"/>
      <c r="N1073" s="70"/>
      <c r="O1073" s="70"/>
      <c r="P1073" s="70"/>
      <c r="Q1073" s="70"/>
      <c r="R1073" s="70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</row>
    <row r="1074" spans="1:29" ht="16.5" x14ac:dyDescent="0.2">
      <c r="A1074" s="70"/>
      <c r="B1074" s="70"/>
      <c r="C1074" s="70"/>
      <c r="D1074" s="70"/>
      <c r="E1074" s="70"/>
      <c r="F1074" s="70"/>
      <c r="G1074" s="70"/>
      <c r="H1074" s="70"/>
      <c r="I1074" s="70"/>
      <c r="J1074" s="70"/>
      <c r="K1074" s="70"/>
      <c r="L1074" s="70"/>
      <c r="M1074" s="70"/>
      <c r="N1074" s="70"/>
      <c r="O1074" s="70"/>
      <c r="P1074" s="70"/>
      <c r="Q1074" s="70"/>
      <c r="R1074" s="70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</row>
    <row r="1075" spans="1:29" ht="16.5" x14ac:dyDescent="0.2">
      <c r="A1075" s="70"/>
      <c r="B1075" s="70"/>
      <c r="C1075" s="70"/>
      <c r="D1075" s="70"/>
      <c r="E1075" s="70"/>
      <c r="F1075" s="70"/>
      <c r="G1075" s="70"/>
      <c r="H1075" s="70"/>
      <c r="I1075" s="70"/>
      <c r="J1075" s="70"/>
      <c r="K1075" s="70"/>
      <c r="L1075" s="70"/>
      <c r="M1075" s="70"/>
      <c r="N1075" s="70"/>
      <c r="O1075" s="70"/>
      <c r="P1075" s="70"/>
      <c r="Q1075" s="70"/>
      <c r="R1075" s="70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</row>
    <row r="1076" spans="1:29" ht="16.5" x14ac:dyDescent="0.2">
      <c r="A1076" s="70"/>
      <c r="B1076" s="70"/>
      <c r="C1076" s="70"/>
      <c r="D1076" s="70"/>
      <c r="E1076" s="70"/>
      <c r="F1076" s="70"/>
      <c r="G1076" s="70"/>
      <c r="H1076" s="70"/>
      <c r="I1076" s="70"/>
      <c r="J1076" s="70"/>
      <c r="K1076" s="70"/>
      <c r="L1076" s="70"/>
      <c r="M1076" s="70"/>
      <c r="N1076" s="70"/>
      <c r="O1076" s="70"/>
      <c r="P1076" s="70"/>
      <c r="Q1076" s="70"/>
      <c r="R1076" s="70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</row>
    <row r="1077" spans="1:29" ht="16.5" x14ac:dyDescent="0.2">
      <c r="A1077" s="70"/>
      <c r="B1077" s="70"/>
      <c r="C1077" s="70"/>
      <c r="D1077" s="70"/>
      <c r="E1077" s="70"/>
      <c r="F1077" s="70"/>
      <c r="G1077" s="70"/>
      <c r="H1077" s="70"/>
      <c r="I1077" s="70"/>
      <c r="J1077" s="70"/>
      <c r="K1077" s="70"/>
      <c r="L1077" s="70"/>
      <c r="M1077" s="70"/>
      <c r="N1077" s="70"/>
      <c r="O1077" s="70"/>
      <c r="P1077" s="70"/>
      <c r="Q1077" s="70"/>
      <c r="R1077" s="70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</row>
    <row r="1078" spans="1:29" ht="16.5" x14ac:dyDescent="0.2">
      <c r="A1078" s="70"/>
      <c r="B1078" s="70"/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70"/>
      <c r="O1078" s="70"/>
      <c r="P1078" s="70"/>
      <c r="Q1078" s="70"/>
      <c r="R1078" s="70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</row>
    <row r="1079" spans="1:29" ht="16.5" x14ac:dyDescent="0.2">
      <c r="A1079" s="70"/>
      <c r="B1079" s="70"/>
      <c r="C1079" s="70"/>
      <c r="D1079" s="70"/>
      <c r="E1079" s="70"/>
      <c r="F1079" s="70"/>
      <c r="G1079" s="70"/>
      <c r="H1079" s="70"/>
      <c r="I1079" s="70"/>
      <c r="J1079" s="70"/>
      <c r="K1079" s="70"/>
      <c r="L1079" s="70"/>
      <c r="M1079" s="70"/>
      <c r="N1079" s="70"/>
      <c r="O1079" s="70"/>
      <c r="P1079" s="70"/>
      <c r="Q1079" s="70"/>
      <c r="R1079" s="70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</row>
    <row r="1080" spans="1:29" ht="16.5" x14ac:dyDescent="0.2">
      <c r="A1080" s="70"/>
      <c r="B1080" s="70"/>
      <c r="C1080" s="70"/>
      <c r="D1080" s="70"/>
      <c r="E1080" s="70"/>
      <c r="F1080" s="70"/>
      <c r="G1080" s="70"/>
      <c r="H1080" s="70"/>
      <c r="I1080" s="70"/>
      <c r="J1080" s="70"/>
      <c r="K1080" s="70"/>
      <c r="L1080" s="70"/>
      <c r="M1080" s="70"/>
      <c r="N1080" s="70"/>
      <c r="O1080" s="70"/>
      <c r="P1080" s="70"/>
      <c r="Q1080" s="70"/>
      <c r="R1080" s="70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</row>
    <row r="1081" spans="1:29" ht="16.5" x14ac:dyDescent="0.2">
      <c r="A1081" s="70"/>
      <c r="B1081" s="70"/>
      <c r="C1081" s="70"/>
      <c r="D1081" s="70"/>
      <c r="E1081" s="70"/>
      <c r="F1081" s="70"/>
      <c r="G1081" s="70"/>
      <c r="H1081" s="70"/>
      <c r="I1081" s="70"/>
      <c r="J1081" s="70"/>
      <c r="K1081" s="70"/>
      <c r="L1081" s="70"/>
      <c r="M1081" s="70"/>
      <c r="N1081" s="70"/>
      <c r="O1081" s="70"/>
      <c r="P1081" s="70"/>
      <c r="Q1081" s="70"/>
      <c r="R1081" s="70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</row>
    <row r="1082" spans="1:29" ht="16.5" x14ac:dyDescent="0.2">
      <c r="A1082" s="70"/>
      <c r="B1082" s="70"/>
      <c r="C1082" s="70"/>
      <c r="D1082" s="70"/>
      <c r="E1082" s="70"/>
      <c r="F1082" s="70"/>
      <c r="G1082" s="70"/>
      <c r="H1082" s="70"/>
      <c r="I1082" s="70"/>
      <c r="J1082" s="70"/>
      <c r="K1082" s="70"/>
      <c r="L1082" s="70"/>
      <c r="M1082" s="70"/>
      <c r="N1082" s="70"/>
      <c r="O1082" s="70"/>
      <c r="P1082" s="70"/>
      <c r="Q1082" s="70"/>
      <c r="R1082" s="70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</row>
    <row r="1083" spans="1:29" ht="16.5" x14ac:dyDescent="0.2">
      <c r="A1083" s="70"/>
      <c r="B1083" s="70"/>
      <c r="C1083" s="70"/>
      <c r="D1083" s="70"/>
      <c r="E1083" s="70"/>
      <c r="F1083" s="70"/>
      <c r="G1083" s="70"/>
      <c r="H1083" s="70"/>
      <c r="I1083" s="70"/>
      <c r="J1083" s="70"/>
      <c r="K1083" s="70"/>
      <c r="L1083" s="70"/>
      <c r="M1083" s="70"/>
      <c r="N1083" s="70"/>
      <c r="O1083" s="70"/>
      <c r="P1083" s="70"/>
      <c r="Q1083" s="70"/>
      <c r="R1083" s="70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</row>
    <row r="1084" spans="1:29" ht="16.5" x14ac:dyDescent="0.2">
      <c r="A1084" s="70"/>
      <c r="B1084" s="70"/>
      <c r="C1084" s="70"/>
      <c r="D1084" s="70"/>
      <c r="E1084" s="70"/>
      <c r="F1084" s="70"/>
      <c r="G1084" s="70"/>
      <c r="H1084" s="70"/>
      <c r="I1084" s="70"/>
      <c r="J1084" s="70"/>
      <c r="K1084" s="70"/>
      <c r="L1084" s="70"/>
      <c r="M1084" s="70"/>
      <c r="N1084" s="70"/>
      <c r="O1084" s="70"/>
      <c r="P1084" s="70"/>
      <c r="Q1084" s="70"/>
      <c r="R1084" s="70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</row>
    <row r="1085" spans="1:29" ht="16.5" x14ac:dyDescent="0.2">
      <c r="A1085" s="70"/>
      <c r="B1085" s="70"/>
      <c r="C1085" s="70"/>
      <c r="D1085" s="70"/>
      <c r="E1085" s="70"/>
      <c r="F1085" s="70"/>
      <c r="G1085" s="70"/>
      <c r="H1085" s="70"/>
      <c r="I1085" s="70"/>
      <c r="J1085" s="70"/>
      <c r="K1085" s="70"/>
      <c r="L1085" s="70"/>
      <c r="M1085" s="70"/>
      <c r="N1085" s="70"/>
      <c r="O1085" s="70"/>
      <c r="P1085" s="70"/>
      <c r="Q1085" s="70"/>
      <c r="R1085" s="70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</row>
    <row r="1086" spans="1:29" ht="16.5" x14ac:dyDescent="0.2">
      <c r="A1086" s="70"/>
      <c r="B1086" s="70"/>
      <c r="C1086" s="70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O1086" s="70"/>
      <c r="P1086" s="70"/>
      <c r="Q1086" s="70"/>
      <c r="R1086" s="70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</row>
    <row r="1087" spans="1:29" ht="16.5" x14ac:dyDescent="0.2">
      <c r="A1087" s="70"/>
      <c r="B1087" s="70"/>
      <c r="C1087" s="70"/>
      <c r="D1087" s="70"/>
      <c r="E1087" s="70"/>
      <c r="F1087" s="70"/>
      <c r="G1087" s="70"/>
      <c r="H1087" s="70"/>
      <c r="I1087" s="70"/>
      <c r="J1087" s="70"/>
      <c r="K1087" s="70"/>
      <c r="L1087" s="70"/>
      <c r="M1087" s="70"/>
      <c r="N1087" s="70"/>
      <c r="O1087" s="70"/>
      <c r="P1087" s="70"/>
      <c r="Q1087" s="70"/>
      <c r="R1087" s="70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</row>
    <row r="1088" spans="1:29" ht="16.5" x14ac:dyDescent="0.2">
      <c r="A1088" s="70"/>
      <c r="B1088" s="70"/>
      <c r="C1088" s="70"/>
      <c r="D1088" s="70"/>
      <c r="E1088" s="70"/>
      <c r="F1088" s="70"/>
      <c r="G1088" s="70"/>
      <c r="H1088" s="70"/>
      <c r="I1088" s="70"/>
      <c r="J1088" s="70"/>
      <c r="K1088" s="70"/>
      <c r="L1088" s="70"/>
      <c r="M1088" s="70"/>
      <c r="N1088" s="70"/>
      <c r="O1088" s="70"/>
      <c r="P1088" s="70"/>
      <c r="Q1088" s="70"/>
      <c r="R1088" s="70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</row>
    <row r="1089" spans="1:29" ht="16.5" x14ac:dyDescent="0.2">
      <c r="A1089" s="70"/>
      <c r="B1089" s="70"/>
      <c r="C1089" s="70"/>
      <c r="D1089" s="70"/>
      <c r="E1089" s="70"/>
      <c r="F1089" s="70"/>
      <c r="G1089" s="70"/>
      <c r="H1089" s="70"/>
      <c r="I1089" s="70"/>
      <c r="J1089" s="70"/>
      <c r="K1089" s="70"/>
      <c r="L1089" s="70"/>
      <c r="M1089" s="70"/>
      <c r="N1089" s="70"/>
      <c r="O1089" s="70"/>
      <c r="P1089" s="70"/>
      <c r="Q1089" s="70"/>
      <c r="R1089" s="70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</row>
    <row r="1090" spans="1:29" ht="16.5" x14ac:dyDescent="0.2">
      <c r="A1090" s="70"/>
      <c r="B1090" s="70"/>
      <c r="C1090" s="70"/>
      <c r="D1090" s="70"/>
      <c r="E1090" s="70"/>
      <c r="F1090" s="70"/>
      <c r="G1090" s="70"/>
      <c r="H1090" s="70"/>
      <c r="I1090" s="70"/>
      <c r="J1090" s="70"/>
      <c r="K1090" s="70"/>
      <c r="L1090" s="70"/>
      <c r="M1090" s="70"/>
      <c r="N1090" s="70"/>
      <c r="O1090" s="70"/>
      <c r="P1090" s="70"/>
      <c r="Q1090" s="70"/>
      <c r="R1090" s="70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</row>
    <row r="1091" spans="1:29" ht="16.5" x14ac:dyDescent="0.2">
      <c r="A1091" s="70"/>
      <c r="B1091" s="70"/>
      <c r="C1091" s="70"/>
      <c r="D1091" s="70"/>
      <c r="E1091" s="70"/>
      <c r="F1091" s="70"/>
      <c r="G1091" s="70"/>
      <c r="H1091" s="70"/>
      <c r="I1091" s="70"/>
      <c r="J1091" s="70"/>
      <c r="K1091" s="70"/>
      <c r="L1091" s="70"/>
      <c r="M1091" s="70"/>
      <c r="N1091" s="70"/>
      <c r="O1091" s="70"/>
      <c r="P1091" s="70"/>
      <c r="Q1091" s="70"/>
      <c r="R1091" s="70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</row>
    <row r="1092" spans="1:29" ht="16.5" x14ac:dyDescent="0.2">
      <c r="A1092" s="70"/>
      <c r="B1092" s="70"/>
      <c r="C1092" s="70"/>
      <c r="D1092" s="70"/>
      <c r="E1092" s="70"/>
      <c r="F1092" s="70"/>
      <c r="G1092" s="70"/>
      <c r="H1092" s="70"/>
      <c r="I1092" s="70"/>
      <c r="J1092" s="70"/>
      <c r="K1092" s="70"/>
      <c r="L1092" s="70"/>
      <c r="M1092" s="70"/>
      <c r="N1092" s="70"/>
      <c r="O1092" s="70"/>
      <c r="P1092" s="70"/>
      <c r="Q1092" s="70"/>
      <c r="R1092" s="70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</row>
    <row r="1093" spans="1:29" ht="16.5" x14ac:dyDescent="0.2">
      <c r="A1093" s="70"/>
      <c r="B1093" s="70"/>
      <c r="C1093" s="70"/>
      <c r="D1093" s="70"/>
      <c r="E1093" s="70"/>
      <c r="F1093" s="70"/>
      <c r="G1093" s="70"/>
      <c r="H1093" s="70"/>
      <c r="I1093" s="70"/>
      <c r="J1093" s="70"/>
      <c r="K1093" s="70"/>
      <c r="L1093" s="70"/>
      <c r="M1093" s="70"/>
      <c r="N1093" s="70"/>
      <c r="O1093" s="70"/>
      <c r="P1093" s="70"/>
      <c r="Q1093" s="70"/>
      <c r="R1093" s="70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</row>
    <row r="1094" spans="1:29" ht="16.5" x14ac:dyDescent="0.2">
      <c r="A1094" s="70"/>
      <c r="B1094" s="70"/>
      <c r="C1094" s="70"/>
      <c r="D1094" s="70"/>
      <c r="E1094" s="70"/>
      <c r="F1094" s="70"/>
      <c r="G1094" s="70"/>
      <c r="H1094" s="70"/>
      <c r="I1094" s="70"/>
      <c r="J1094" s="70"/>
      <c r="K1094" s="70"/>
      <c r="L1094" s="70"/>
      <c r="M1094" s="70"/>
      <c r="N1094" s="70"/>
      <c r="O1094" s="70"/>
      <c r="P1094" s="70"/>
      <c r="Q1094" s="70"/>
      <c r="R1094" s="70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</row>
    <row r="1095" spans="1:29" ht="16.5" x14ac:dyDescent="0.2">
      <c r="A1095" s="70"/>
      <c r="B1095" s="70"/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70"/>
      <c r="O1095" s="70"/>
      <c r="P1095" s="70"/>
      <c r="Q1095" s="70"/>
      <c r="R1095" s="70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</row>
    <row r="1096" spans="1:29" ht="16.5" x14ac:dyDescent="0.2">
      <c r="A1096" s="70"/>
      <c r="B1096" s="70"/>
      <c r="C1096" s="70"/>
      <c r="D1096" s="70"/>
      <c r="E1096" s="70"/>
      <c r="F1096" s="70"/>
      <c r="G1096" s="70"/>
      <c r="H1096" s="70"/>
      <c r="I1096" s="70"/>
      <c r="J1096" s="70"/>
      <c r="K1096" s="70"/>
      <c r="L1096" s="70"/>
      <c r="M1096" s="70"/>
      <c r="N1096" s="70"/>
      <c r="O1096" s="70"/>
      <c r="P1096" s="70"/>
      <c r="Q1096" s="70"/>
      <c r="R1096" s="70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</row>
    <row r="1097" spans="1:29" ht="16.5" x14ac:dyDescent="0.2">
      <c r="A1097" s="70"/>
      <c r="B1097" s="70"/>
      <c r="C1097" s="70"/>
      <c r="D1097" s="70"/>
      <c r="E1097" s="70"/>
      <c r="F1097" s="70"/>
      <c r="G1097" s="70"/>
      <c r="H1097" s="70"/>
      <c r="I1097" s="70"/>
      <c r="J1097" s="70"/>
      <c r="K1097" s="70"/>
      <c r="L1097" s="70"/>
      <c r="M1097" s="70"/>
      <c r="N1097" s="70"/>
      <c r="O1097" s="70"/>
      <c r="P1097" s="70"/>
      <c r="Q1097" s="70"/>
      <c r="R1097" s="70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</row>
    <row r="1098" spans="1:29" ht="16.5" x14ac:dyDescent="0.2">
      <c r="A1098" s="70"/>
      <c r="B1098" s="70"/>
      <c r="C1098" s="70"/>
      <c r="D1098" s="70"/>
      <c r="E1098" s="70"/>
      <c r="F1098" s="70"/>
      <c r="G1098" s="70"/>
      <c r="H1098" s="70"/>
      <c r="I1098" s="70"/>
      <c r="J1098" s="70"/>
      <c r="K1098" s="70"/>
      <c r="L1098" s="70"/>
      <c r="M1098" s="70"/>
      <c r="N1098" s="70"/>
      <c r="O1098" s="70"/>
      <c r="P1098" s="70"/>
      <c r="Q1098" s="70"/>
      <c r="R1098" s="70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</row>
    <row r="1099" spans="1:29" ht="16.5" x14ac:dyDescent="0.2">
      <c r="A1099" s="70"/>
      <c r="B1099" s="70"/>
      <c r="C1099" s="70"/>
      <c r="D1099" s="70"/>
      <c r="E1099" s="70"/>
      <c r="F1099" s="70"/>
      <c r="G1099" s="70"/>
      <c r="H1099" s="70"/>
      <c r="I1099" s="70"/>
      <c r="J1099" s="70"/>
      <c r="K1099" s="70"/>
      <c r="L1099" s="70"/>
      <c r="M1099" s="70"/>
      <c r="N1099" s="70"/>
      <c r="O1099" s="70"/>
      <c r="P1099" s="70"/>
      <c r="Q1099" s="70"/>
      <c r="R1099" s="70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</row>
    <row r="1100" spans="1:29" ht="16.5" x14ac:dyDescent="0.2">
      <c r="A1100" s="70"/>
      <c r="B1100" s="70"/>
      <c r="C1100" s="70"/>
      <c r="D1100" s="70"/>
      <c r="E1100" s="70"/>
      <c r="F1100" s="70"/>
      <c r="G1100" s="70"/>
      <c r="H1100" s="70"/>
      <c r="I1100" s="70"/>
      <c r="J1100" s="70"/>
      <c r="K1100" s="70"/>
      <c r="L1100" s="70"/>
      <c r="M1100" s="70"/>
      <c r="N1100" s="70"/>
      <c r="O1100" s="70"/>
      <c r="P1100" s="70"/>
      <c r="Q1100" s="70"/>
      <c r="R1100" s="70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</row>
    <row r="1101" spans="1:29" ht="16.5" x14ac:dyDescent="0.2">
      <c r="A1101" s="70"/>
      <c r="B1101" s="70"/>
      <c r="C1101" s="70"/>
      <c r="D1101" s="70"/>
      <c r="E1101" s="70"/>
      <c r="F1101" s="70"/>
      <c r="G1101" s="70"/>
      <c r="H1101" s="70"/>
      <c r="I1101" s="70"/>
      <c r="J1101" s="70"/>
      <c r="K1101" s="70"/>
      <c r="L1101" s="70"/>
      <c r="M1101" s="70"/>
      <c r="N1101" s="70"/>
      <c r="O1101" s="70"/>
      <c r="P1101" s="70"/>
      <c r="Q1101" s="70"/>
      <c r="R1101" s="70"/>
      <c r="S1101" s="70"/>
      <c r="T1101" s="70"/>
      <c r="U1101" s="70"/>
      <c r="V1101" s="70"/>
      <c r="W1101" s="70"/>
      <c r="X1101" s="70"/>
      <c r="Y1101" s="70"/>
      <c r="Z1101" s="70"/>
      <c r="AA1101" s="70"/>
      <c r="AB1101" s="70"/>
      <c r="AC1101" s="70"/>
    </row>
    <row r="1102" spans="1:29" ht="16.5" x14ac:dyDescent="0.2">
      <c r="A1102" s="70"/>
      <c r="B1102" s="70"/>
      <c r="C1102" s="70"/>
      <c r="D1102" s="70"/>
      <c r="E1102" s="70"/>
      <c r="F1102" s="70"/>
      <c r="G1102" s="70"/>
      <c r="H1102" s="70"/>
      <c r="I1102" s="70"/>
      <c r="J1102" s="70"/>
      <c r="K1102" s="70"/>
      <c r="L1102" s="70"/>
      <c r="M1102" s="70"/>
      <c r="N1102" s="70"/>
      <c r="O1102" s="70"/>
      <c r="P1102" s="70"/>
      <c r="Q1102" s="70"/>
      <c r="R1102" s="70"/>
      <c r="S1102" s="70"/>
      <c r="T1102" s="70"/>
      <c r="U1102" s="70"/>
      <c r="V1102" s="70"/>
      <c r="W1102" s="70"/>
      <c r="X1102" s="70"/>
      <c r="Y1102" s="70"/>
      <c r="Z1102" s="70"/>
      <c r="AA1102" s="70"/>
      <c r="AB1102" s="70"/>
      <c r="AC1102" s="70"/>
    </row>
    <row r="1103" spans="1:29" ht="16.5" x14ac:dyDescent="0.2">
      <c r="A1103" s="70"/>
      <c r="B1103" s="70"/>
      <c r="C1103" s="70"/>
      <c r="D1103" s="70"/>
      <c r="E1103" s="70"/>
      <c r="F1103" s="70"/>
      <c r="G1103" s="70"/>
      <c r="H1103" s="70"/>
      <c r="I1103" s="70"/>
      <c r="J1103" s="70"/>
      <c r="K1103" s="70"/>
      <c r="L1103" s="70"/>
      <c r="M1103" s="70"/>
      <c r="N1103" s="70"/>
      <c r="O1103" s="70"/>
      <c r="P1103" s="70"/>
      <c r="Q1103" s="70"/>
      <c r="R1103" s="70"/>
      <c r="S1103" s="70"/>
      <c r="T1103" s="70"/>
      <c r="U1103" s="70"/>
      <c r="V1103" s="70"/>
      <c r="W1103" s="70"/>
      <c r="X1103" s="70"/>
      <c r="Y1103" s="70"/>
      <c r="Z1103" s="70"/>
      <c r="AA1103" s="70"/>
      <c r="AB1103" s="70"/>
      <c r="AC1103" s="70"/>
    </row>
    <row r="1104" spans="1:29" ht="16.5" x14ac:dyDescent="0.2">
      <c r="A1104" s="70"/>
      <c r="B1104" s="70"/>
      <c r="C1104" s="70"/>
      <c r="D1104" s="70"/>
      <c r="E1104" s="70"/>
      <c r="F1104" s="70"/>
      <c r="G1104" s="70"/>
      <c r="H1104" s="70"/>
      <c r="I1104" s="70"/>
      <c r="J1104" s="70"/>
      <c r="K1104" s="70"/>
      <c r="L1104" s="70"/>
      <c r="M1104" s="70"/>
      <c r="N1104" s="70"/>
      <c r="O1104" s="70"/>
      <c r="P1104" s="70"/>
      <c r="Q1104" s="70"/>
      <c r="R1104" s="70"/>
      <c r="S1104" s="70"/>
      <c r="T1104" s="70"/>
      <c r="U1104" s="70"/>
      <c r="V1104" s="70"/>
      <c r="W1104" s="70"/>
      <c r="X1104" s="70"/>
      <c r="Y1104" s="70"/>
      <c r="Z1104" s="70"/>
      <c r="AA1104" s="70"/>
      <c r="AB1104" s="70"/>
      <c r="AC1104" s="70"/>
    </row>
    <row r="1105" spans="1:29" ht="16.5" x14ac:dyDescent="0.2">
      <c r="A1105" s="70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70"/>
      <c r="AA1105" s="70"/>
      <c r="AB1105" s="70"/>
      <c r="AC1105" s="70"/>
    </row>
    <row r="1106" spans="1:29" ht="16.5" x14ac:dyDescent="0.2">
      <c r="A1106" s="70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70"/>
      <c r="AA1106" s="70"/>
      <c r="AB1106" s="70"/>
      <c r="AC1106" s="70"/>
    </row>
    <row r="1107" spans="1:29" ht="16.5" x14ac:dyDescent="0.2">
      <c r="A1107" s="70"/>
      <c r="B1107" s="70"/>
      <c r="C1107" s="70"/>
      <c r="D1107" s="70"/>
      <c r="E1107" s="70"/>
      <c r="F1107" s="70"/>
      <c r="G1107" s="70"/>
      <c r="H1107" s="70"/>
      <c r="I1107" s="70"/>
      <c r="J1107" s="70"/>
      <c r="K1107" s="70"/>
      <c r="L1107" s="70"/>
      <c r="M1107" s="70"/>
      <c r="N1107" s="70"/>
      <c r="O1107" s="70"/>
      <c r="P1107" s="70"/>
      <c r="Q1107" s="70"/>
      <c r="R1107" s="70"/>
      <c r="S1107" s="70"/>
      <c r="T1107" s="70"/>
      <c r="U1107" s="70"/>
      <c r="V1107" s="70"/>
      <c r="W1107" s="70"/>
      <c r="X1107" s="70"/>
      <c r="Y1107" s="70"/>
      <c r="Z1107" s="70"/>
      <c r="AA1107" s="70"/>
      <c r="AB1107" s="70"/>
      <c r="AC1107" s="70"/>
    </row>
    <row r="1108" spans="1:29" ht="16.5" x14ac:dyDescent="0.2">
      <c r="A1108" s="70"/>
      <c r="B1108" s="70"/>
      <c r="C1108" s="70"/>
      <c r="D1108" s="70"/>
      <c r="E1108" s="70"/>
      <c r="F1108" s="70"/>
      <c r="G1108" s="70"/>
      <c r="H1108" s="70"/>
      <c r="I1108" s="70"/>
      <c r="J1108" s="70"/>
      <c r="K1108" s="70"/>
      <c r="L1108" s="70"/>
      <c r="M1108" s="70"/>
      <c r="N1108" s="70"/>
      <c r="O1108" s="70"/>
      <c r="P1108" s="70"/>
      <c r="Q1108" s="70"/>
      <c r="R1108" s="70"/>
      <c r="S1108" s="70"/>
      <c r="T1108" s="70"/>
      <c r="U1108" s="70"/>
      <c r="V1108" s="70"/>
      <c r="W1108" s="70"/>
      <c r="X1108" s="70"/>
      <c r="Y1108" s="70"/>
      <c r="Z1108" s="70"/>
      <c r="AA1108" s="70"/>
      <c r="AB1108" s="70"/>
      <c r="AC1108" s="70"/>
    </row>
    <row r="1109" spans="1:29" ht="16.5" x14ac:dyDescent="0.2">
      <c r="A1109" s="70"/>
      <c r="B1109" s="70"/>
      <c r="C1109" s="70"/>
      <c r="D1109" s="70"/>
      <c r="E1109" s="70"/>
      <c r="F1109" s="70"/>
      <c r="G1109" s="70"/>
      <c r="H1109" s="70"/>
      <c r="I1109" s="70"/>
      <c r="J1109" s="70"/>
      <c r="K1109" s="70"/>
      <c r="L1109" s="70"/>
      <c r="M1109" s="70"/>
      <c r="N1109" s="70"/>
      <c r="O1109" s="70"/>
      <c r="P1109" s="70"/>
      <c r="Q1109" s="70"/>
      <c r="R1109" s="70"/>
      <c r="S1109" s="70"/>
      <c r="T1109" s="70"/>
      <c r="U1109" s="70"/>
      <c r="V1109" s="70"/>
      <c r="W1109" s="70"/>
      <c r="X1109" s="70"/>
      <c r="Y1109" s="70"/>
      <c r="Z1109" s="70"/>
      <c r="AA1109" s="70"/>
      <c r="AB1109" s="70"/>
      <c r="AC1109" s="70"/>
    </row>
    <row r="1110" spans="1:29" ht="16.5" x14ac:dyDescent="0.2">
      <c r="A1110" s="70"/>
      <c r="B1110" s="70"/>
      <c r="C1110" s="70"/>
      <c r="D1110" s="70"/>
      <c r="E1110" s="70"/>
      <c r="F1110" s="70"/>
      <c r="G1110" s="70"/>
      <c r="H1110" s="70"/>
      <c r="I1110" s="70"/>
      <c r="J1110" s="70"/>
      <c r="K1110" s="70"/>
      <c r="L1110" s="70"/>
      <c r="M1110" s="70"/>
      <c r="N1110" s="70"/>
      <c r="O1110" s="70"/>
      <c r="P1110" s="70"/>
      <c r="Q1110" s="70"/>
      <c r="R1110" s="70"/>
      <c r="S1110" s="70"/>
      <c r="T1110" s="70"/>
      <c r="U1110" s="70"/>
      <c r="V1110" s="70"/>
      <c r="W1110" s="70"/>
      <c r="X1110" s="70"/>
      <c r="Y1110" s="70"/>
      <c r="Z1110" s="70"/>
      <c r="AA1110" s="70"/>
      <c r="AB1110" s="70"/>
      <c r="AC1110" s="70"/>
    </row>
    <row r="1111" spans="1:29" ht="16.5" x14ac:dyDescent="0.2">
      <c r="A1111" s="70"/>
      <c r="B1111" s="70"/>
      <c r="C1111" s="70"/>
      <c r="D1111" s="70"/>
      <c r="E1111" s="70"/>
      <c r="F1111" s="70"/>
      <c r="G1111" s="70"/>
      <c r="H1111" s="70"/>
      <c r="I1111" s="70"/>
      <c r="J1111" s="70"/>
      <c r="K1111" s="70"/>
      <c r="L1111" s="70"/>
      <c r="M1111" s="70"/>
      <c r="N1111" s="70"/>
      <c r="O1111" s="70"/>
      <c r="P1111" s="70"/>
      <c r="Q1111" s="70"/>
      <c r="R1111" s="70"/>
      <c r="S1111" s="70"/>
      <c r="T1111" s="70"/>
      <c r="U1111" s="70"/>
      <c r="V1111" s="70"/>
      <c r="W1111" s="70"/>
      <c r="X1111" s="70"/>
      <c r="Y1111" s="70"/>
      <c r="Z1111" s="70"/>
      <c r="AA1111" s="70"/>
      <c r="AB1111" s="70"/>
      <c r="AC1111" s="70"/>
    </row>
    <row r="1112" spans="1:29" ht="16.5" x14ac:dyDescent="0.2">
      <c r="A1112" s="70"/>
      <c r="B1112" s="70"/>
      <c r="C1112" s="70"/>
      <c r="D1112" s="70"/>
      <c r="E1112" s="70"/>
      <c r="F1112" s="70"/>
      <c r="G1112" s="70"/>
      <c r="H1112" s="70"/>
      <c r="I1112" s="70"/>
      <c r="J1112" s="70"/>
      <c r="K1112" s="70"/>
      <c r="L1112" s="70"/>
      <c r="M1112" s="70"/>
      <c r="N1112" s="70"/>
      <c r="O1112" s="70"/>
      <c r="P1112" s="70"/>
      <c r="Q1112" s="70"/>
      <c r="R1112" s="70"/>
      <c r="S1112" s="70"/>
      <c r="T1112" s="70"/>
      <c r="U1112" s="70"/>
      <c r="V1112" s="70"/>
      <c r="W1112" s="70"/>
      <c r="X1112" s="70"/>
      <c r="Y1112" s="70"/>
      <c r="Z1112" s="70"/>
      <c r="AA1112" s="70"/>
      <c r="AB1112" s="70"/>
      <c r="AC1112" s="70"/>
    </row>
    <row r="1113" spans="1:29" ht="16.5" x14ac:dyDescent="0.2">
      <c r="A1113" s="70"/>
      <c r="B1113" s="70"/>
      <c r="C1113" s="70"/>
      <c r="D1113" s="70"/>
      <c r="E1113" s="70"/>
      <c r="F1113" s="70"/>
      <c r="G1113" s="70"/>
      <c r="H1113" s="70"/>
      <c r="I1113" s="70"/>
      <c r="J1113" s="70"/>
      <c r="K1113" s="70"/>
      <c r="L1113" s="70"/>
      <c r="M1113" s="70"/>
      <c r="N1113" s="70"/>
      <c r="O1113" s="70"/>
      <c r="P1113" s="70"/>
      <c r="Q1113" s="70"/>
      <c r="R1113" s="70"/>
      <c r="S1113" s="70"/>
      <c r="T1113" s="70"/>
      <c r="U1113" s="70"/>
      <c r="V1113" s="70"/>
      <c r="W1113" s="70"/>
      <c r="X1113" s="70"/>
      <c r="Y1113" s="70"/>
      <c r="Z1113" s="70"/>
      <c r="AA1113" s="70"/>
      <c r="AB1113" s="70"/>
      <c r="AC1113" s="70"/>
    </row>
    <row r="1114" spans="1:29" ht="16.5" x14ac:dyDescent="0.2">
      <c r="A1114" s="70"/>
      <c r="B1114" s="70"/>
      <c r="C1114" s="70"/>
      <c r="D1114" s="70"/>
      <c r="E1114" s="70"/>
      <c r="F1114" s="70"/>
      <c r="G1114" s="70"/>
      <c r="H1114" s="70"/>
      <c r="I1114" s="70"/>
      <c r="J1114" s="70"/>
      <c r="K1114" s="70"/>
      <c r="L1114" s="70"/>
      <c r="M1114" s="70"/>
      <c r="N1114" s="70"/>
      <c r="O1114" s="70"/>
      <c r="P1114" s="70"/>
      <c r="Q1114" s="70"/>
      <c r="R1114" s="70"/>
      <c r="S1114" s="70"/>
      <c r="T1114" s="70"/>
      <c r="U1114" s="70"/>
      <c r="V1114" s="70"/>
      <c r="W1114" s="70"/>
      <c r="X1114" s="70"/>
      <c r="Y1114" s="70"/>
      <c r="Z1114" s="70"/>
      <c r="AA1114" s="70"/>
      <c r="AB1114" s="70"/>
      <c r="AC1114" s="70"/>
    </row>
    <row r="1115" spans="1:29" ht="16.5" x14ac:dyDescent="0.2">
      <c r="A1115" s="70"/>
      <c r="B1115" s="70"/>
      <c r="C1115" s="70"/>
      <c r="D1115" s="70"/>
      <c r="E1115" s="70"/>
      <c r="F1115" s="70"/>
      <c r="G1115" s="70"/>
      <c r="H1115" s="70"/>
      <c r="I1115" s="70"/>
      <c r="J1115" s="70"/>
      <c r="K1115" s="70"/>
      <c r="L1115" s="70"/>
      <c r="M1115" s="70"/>
      <c r="N1115" s="70"/>
      <c r="O1115" s="70"/>
      <c r="P1115" s="70"/>
      <c r="Q1115" s="70"/>
      <c r="R1115" s="70"/>
      <c r="S1115" s="70"/>
      <c r="T1115" s="70"/>
      <c r="U1115" s="70"/>
      <c r="V1115" s="70"/>
      <c r="W1115" s="70"/>
      <c r="X1115" s="70"/>
      <c r="Y1115" s="70"/>
      <c r="Z1115" s="70"/>
      <c r="AA1115" s="70"/>
      <c r="AB1115" s="70"/>
      <c r="AC1115" s="70"/>
    </row>
    <row r="1116" spans="1:29" ht="16.5" x14ac:dyDescent="0.2">
      <c r="A1116" s="70"/>
      <c r="B1116" s="70"/>
      <c r="C1116" s="70"/>
      <c r="D1116" s="70"/>
      <c r="E1116" s="70"/>
      <c r="F1116" s="70"/>
      <c r="G1116" s="70"/>
      <c r="H1116" s="70"/>
      <c r="I1116" s="70"/>
      <c r="J1116" s="70"/>
      <c r="K1116" s="70"/>
      <c r="L1116" s="70"/>
      <c r="M1116" s="70"/>
      <c r="N1116" s="70"/>
      <c r="O1116" s="70"/>
      <c r="P1116" s="70"/>
      <c r="Q1116" s="70"/>
      <c r="R1116" s="70"/>
      <c r="S1116" s="70"/>
      <c r="T1116" s="70"/>
      <c r="U1116" s="70"/>
      <c r="V1116" s="70"/>
      <c r="W1116" s="70"/>
      <c r="X1116" s="70"/>
      <c r="Y1116" s="70"/>
      <c r="Z1116" s="70"/>
      <c r="AA1116" s="70"/>
      <c r="AB1116" s="70"/>
      <c r="AC1116" s="70"/>
    </row>
    <row r="1117" spans="1:29" ht="16.5" x14ac:dyDescent="0.2">
      <c r="A1117" s="70"/>
      <c r="B1117" s="70"/>
      <c r="C1117" s="70"/>
      <c r="D1117" s="70"/>
      <c r="E1117" s="70"/>
      <c r="F1117" s="70"/>
      <c r="G1117" s="70"/>
      <c r="H1117" s="70"/>
      <c r="I1117" s="70"/>
      <c r="J1117" s="70"/>
      <c r="K1117" s="70"/>
      <c r="L1117" s="70"/>
      <c r="M1117" s="70"/>
      <c r="N1117" s="70"/>
      <c r="O1117" s="70"/>
      <c r="P1117" s="70"/>
      <c r="Q1117" s="70"/>
      <c r="R1117" s="70"/>
      <c r="S1117" s="70"/>
      <c r="T1117" s="70"/>
      <c r="U1117" s="70"/>
      <c r="V1117" s="70"/>
      <c r="W1117" s="70"/>
      <c r="X1117" s="70"/>
      <c r="Y1117" s="70"/>
      <c r="Z1117" s="70"/>
      <c r="AA1117" s="70"/>
      <c r="AB1117" s="70"/>
      <c r="AC1117" s="70"/>
    </row>
    <row r="1118" spans="1:29" ht="16.5" x14ac:dyDescent="0.2">
      <c r="A1118" s="70"/>
      <c r="B1118" s="70"/>
      <c r="C1118" s="70"/>
      <c r="D1118" s="70"/>
      <c r="E1118" s="70"/>
      <c r="F1118" s="70"/>
      <c r="G1118" s="70"/>
      <c r="H1118" s="70"/>
      <c r="I1118" s="70"/>
      <c r="J1118" s="70"/>
      <c r="K1118" s="70"/>
      <c r="L1118" s="70"/>
      <c r="M1118" s="70"/>
      <c r="N1118" s="70"/>
      <c r="O1118" s="70"/>
      <c r="P1118" s="70"/>
      <c r="Q1118" s="70"/>
      <c r="R1118" s="70"/>
      <c r="S1118" s="70"/>
      <c r="T1118" s="70"/>
      <c r="U1118" s="70"/>
      <c r="V1118" s="70"/>
      <c r="W1118" s="70"/>
      <c r="X1118" s="70"/>
      <c r="Y1118" s="70"/>
      <c r="Z1118" s="70"/>
      <c r="AA1118" s="70"/>
      <c r="AB1118" s="70"/>
      <c r="AC1118" s="70"/>
    </row>
    <row r="1119" spans="1:29" ht="16.5" x14ac:dyDescent="0.2">
      <c r="A1119" s="70"/>
      <c r="B1119" s="70"/>
      <c r="C1119" s="70"/>
      <c r="D1119" s="70"/>
      <c r="E1119" s="70"/>
      <c r="F1119" s="70"/>
      <c r="G1119" s="70"/>
      <c r="H1119" s="70"/>
      <c r="I1119" s="70"/>
      <c r="J1119" s="70"/>
      <c r="K1119" s="70"/>
      <c r="L1119" s="70"/>
      <c r="M1119" s="70"/>
      <c r="N1119" s="70"/>
      <c r="O1119" s="70"/>
      <c r="P1119" s="70"/>
      <c r="Q1119" s="70"/>
      <c r="R1119" s="70"/>
      <c r="S1119" s="70"/>
      <c r="T1119" s="70"/>
      <c r="U1119" s="70"/>
      <c r="V1119" s="70"/>
      <c r="W1119" s="70"/>
      <c r="X1119" s="70"/>
      <c r="Y1119" s="70"/>
      <c r="Z1119" s="70"/>
      <c r="AA1119" s="70"/>
      <c r="AB1119" s="70"/>
      <c r="AC1119" s="70"/>
    </row>
    <row r="1120" spans="1:29" ht="16.5" x14ac:dyDescent="0.2">
      <c r="A1120" s="70"/>
      <c r="B1120" s="70"/>
      <c r="C1120" s="70"/>
      <c r="D1120" s="70"/>
      <c r="E1120" s="70"/>
      <c r="F1120" s="70"/>
      <c r="G1120" s="70"/>
      <c r="H1120" s="70"/>
      <c r="I1120" s="70"/>
      <c r="J1120" s="70"/>
      <c r="K1120" s="70"/>
      <c r="L1120" s="70"/>
      <c r="M1120" s="70"/>
      <c r="N1120" s="70"/>
      <c r="O1120" s="70"/>
      <c r="P1120" s="70"/>
      <c r="Q1120" s="70"/>
      <c r="R1120" s="70"/>
      <c r="S1120" s="70"/>
      <c r="T1120" s="70"/>
      <c r="U1120" s="70"/>
      <c r="V1120" s="70"/>
      <c r="W1120" s="70"/>
      <c r="X1120" s="70"/>
      <c r="Y1120" s="70"/>
      <c r="Z1120" s="70"/>
      <c r="AA1120" s="70"/>
      <c r="AB1120" s="70"/>
      <c r="AC1120" s="70"/>
    </row>
    <row r="1121" spans="1:29" ht="16.5" x14ac:dyDescent="0.2">
      <c r="A1121" s="70"/>
      <c r="B1121" s="70"/>
      <c r="C1121" s="70"/>
      <c r="D1121" s="70"/>
      <c r="E1121" s="70"/>
      <c r="F1121" s="70"/>
      <c r="G1121" s="70"/>
      <c r="H1121" s="70"/>
      <c r="I1121" s="70"/>
      <c r="J1121" s="70"/>
      <c r="K1121" s="70"/>
      <c r="L1121" s="70"/>
      <c r="M1121" s="70"/>
      <c r="N1121" s="70"/>
      <c r="O1121" s="70"/>
      <c r="P1121" s="70"/>
      <c r="Q1121" s="70"/>
      <c r="R1121" s="70"/>
      <c r="S1121" s="70"/>
      <c r="T1121" s="70"/>
      <c r="U1121" s="70"/>
      <c r="V1121" s="70"/>
      <c r="W1121" s="70"/>
      <c r="X1121" s="70"/>
      <c r="Y1121" s="70"/>
      <c r="Z1121" s="70"/>
      <c r="AA1121" s="70"/>
      <c r="AB1121" s="70"/>
      <c r="AC1121" s="70"/>
    </row>
    <row r="1122" spans="1:29" ht="16.5" x14ac:dyDescent="0.2">
      <c r="A1122" s="70"/>
      <c r="B1122" s="70"/>
      <c r="C1122" s="70"/>
      <c r="D1122" s="70"/>
      <c r="E1122" s="70"/>
      <c r="F1122" s="70"/>
      <c r="G1122" s="70"/>
      <c r="H1122" s="70"/>
      <c r="I1122" s="70"/>
      <c r="J1122" s="70"/>
      <c r="K1122" s="70"/>
      <c r="L1122" s="70"/>
      <c r="M1122" s="70"/>
      <c r="N1122" s="70"/>
      <c r="O1122" s="70"/>
      <c r="P1122" s="70"/>
      <c r="Q1122" s="70"/>
      <c r="R1122" s="70"/>
      <c r="S1122" s="70"/>
      <c r="T1122" s="70"/>
      <c r="U1122" s="70"/>
      <c r="V1122" s="70"/>
      <c r="W1122" s="70"/>
      <c r="X1122" s="70"/>
      <c r="Y1122" s="70"/>
      <c r="Z1122" s="70"/>
      <c r="AA1122" s="70"/>
      <c r="AB1122" s="70"/>
      <c r="AC1122" s="70"/>
    </row>
    <row r="1123" spans="1:29" ht="16.5" x14ac:dyDescent="0.2">
      <c r="A1123" s="70"/>
      <c r="B1123" s="70"/>
      <c r="C1123" s="70"/>
      <c r="D1123" s="70"/>
      <c r="E1123" s="70"/>
      <c r="F1123" s="70"/>
      <c r="G1123" s="70"/>
      <c r="H1123" s="70"/>
      <c r="I1123" s="70"/>
      <c r="J1123" s="70"/>
      <c r="K1123" s="70"/>
      <c r="L1123" s="70"/>
      <c r="M1123" s="70"/>
      <c r="N1123" s="70"/>
      <c r="O1123" s="70"/>
      <c r="P1123" s="70"/>
      <c r="Q1123" s="70"/>
      <c r="R1123" s="70"/>
      <c r="S1123" s="70"/>
      <c r="T1123" s="70"/>
      <c r="U1123" s="70"/>
      <c r="V1123" s="70"/>
      <c r="W1123" s="70"/>
      <c r="X1123" s="70"/>
      <c r="Y1123" s="70"/>
      <c r="Z1123" s="70"/>
      <c r="AA1123" s="70"/>
      <c r="AB1123" s="70"/>
      <c r="AC1123" s="70"/>
    </row>
    <row r="1124" spans="1:29" ht="16.5" x14ac:dyDescent="0.2">
      <c r="A1124" s="70"/>
      <c r="B1124" s="70"/>
      <c r="C1124" s="70"/>
      <c r="D1124" s="70"/>
      <c r="E1124" s="70"/>
      <c r="F1124" s="70"/>
      <c r="G1124" s="70"/>
      <c r="H1124" s="70"/>
      <c r="I1124" s="70"/>
      <c r="J1124" s="70"/>
      <c r="K1124" s="70"/>
      <c r="L1124" s="70"/>
      <c r="M1124" s="70"/>
      <c r="N1124" s="70"/>
      <c r="O1124" s="70"/>
      <c r="P1124" s="70"/>
      <c r="Q1124" s="70"/>
      <c r="R1124" s="70"/>
      <c r="S1124" s="70"/>
      <c r="T1124" s="70"/>
      <c r="U1124" s="70"/>
      <c r="V1124" s="70"/>
      <c r="W1124" s="70"/>
      <c r="X1124" s="70"/>
      <c r="Y1124" s="70"/>
      <c r="Z1124" s="70"/>
      <c r="AA1124" s="70"/>
      <c r="AB1124" s="70"/>
      <c r="AC1124" s="70"/>
    </row>
    <row r="1125" spans="1:29" ht="16.5" x14ac:dyDescent="0.2">
      <c r="A1125" s="70"/>
      <c r="B1125" s="70"/>
      <c r="C1125" s="70"/>
      <c r="D1125" s="70"/>
      <c r="E1125" s="70"/>
      <c r="F1125" s="70"/>
      <c r="G1125" s="70"/>
      <c r="H1125" s="70"/>
      <c r="I1125" s="70"/>
      <c r="J1125" s="70"/>
      <c r="K1125" s="70"/>
      <c r="L1125" s="70"/>
      <c r="M1125" s="70"/>
      <c r="N1125" s="70"/>
      <c r="O1125" s="70"/>
      <c r="P1125" s="70"/>
      <c r="Q1125" s="70"/>
      <c r="R1125" s="70"/>
      <c r="S1125" s="70"/>
      <c r="T1125" s="70"/>
      <c r="U1125" s="70"/>
      <c r="V1125" s="70"/>
      <c r="W1125" s="70"/>
      <c r="X1125" s="70"/>
      <c r="Y1125" s="70"/>
      <c r="Z1125" s="70"/>
      <c r="AA1125" s="70"/>
      <c r="AB1125" s="70"/>
      <c r="AC1125" s="70"/>
    </row>
    <row r="1126" spans="1:29" ht="16.5" x14ac:dyDescent="0.2">
      <c r="A1126" s="70"/>
      <c r="B1126" s="70"/>
      <c r="C1126" s="70"/>
      <c r="D1126" s="70"/>
      <c r="E1126" s="70"/>
      <c r="F1126" s="70"/>
      <c r="G1126" s="70"/>
      <c r="H1126" s="70"/>
      <c r="I1126" s="70"/>
      <c r="J1126" s="70"/>
      <c r="K1126" s="70"/>
      <c r="L1126" s="70"/>
      <c r="M1126" s="70"/>
      <c r="N1126" s="70"/>
      <c r="O1126" s="70"/>
      <c r="P1126" s="70"/>
      <c r="Q1126" s="70"/>
      <c r="R1126" s="70"/>
      <c r="S1126" s="70"/>
      <c r="T1126" s="70"/>
      <c r="U1126" s="70"/>
      <c r="V1126" s="70"/>
      <c r="W1126" s="70"/>
      <c r="X1126" s="70"/>
      <c r="Y1126" s="70"/>
      <c r="Z1126" s="70"/>
      <c r="AA1126" s="70"/>
      <c r="AB1126" s="70"/>
      <c r="AC1126" s="70"/>
    </row>
    <row r="1127" spans="1:29" ht="16.5" x14ac:dyDescent="0.2">
      <c r="A1127" s="70"/>
      <c r="B1127" s="70"/>
      <c r="C1127" s="70"/>
      <c r="D1127" s="70"/>
      <c r="E1127" s="70"/>
      <c r="F1127" s="70"/>
      <c r="G1127" s="70"/>
      <c r="H1127" s="70"/>
      <c r="I1127" s="70"/>
      <c r="J1127" s="70"/>
      <c r="K1127" s="70"/>
      <c r="L1127" s="70"/>
      <c r="M1127" s="70"/>
      <c r="N1127" s="70"/>
      <c r="O1127" s="70"/>
      <c r="P1127" s="70"/>
      <c r="Q1127" s="70"/>
      <c r="R1127" s="70"/>
      <c r="S1127" s="70"/>
      <c r="T1127" s="70"/>
      <c r="U1127" s="70"/>
      <c r="V1127" s="70"/>
      <c r="W1127" s="70"/>
      <c r="X1127" s="70"/>
      <c r="Y1127" s="70"/>
      <c r="Z1127" s="70"/>
      <c r="AA1127" s="70"/>
      <c r="AB1127" s="70"/>
      <c r="AC1127" s="70"/>
    </row>
    <row r="1128" spans="1:29" ht="16.5" x14ac:dyDescent="0.2">
      <c r="A1128" s="70"/>
      <c r="B1128" s="70"/>
      <c r="C1128" s="70"/>
      <c r="D1128" s="70"/>
      <c r="E1128" s="70"/>
      <c r="F1128" s="70"/>
      <c r="G1128" s="70"/>
      <c r="H1128" s="70"/>
      <c r="I1128" s="70"/>
      <c r="J1128" s="70"/>
      <c r="K1128" s="70"/>
      <c r="L1128" s="70"/>
      <c r="M1128" s="70"/>
      <c r="N1128" s="70"/>
      <c r="O1128" s="70"/>
      <c r="P1128" s="70"/>
      <c r="Q1128" s="70"/>
      <c r="R1128" s="70"/>
      <c r="S1128" s="70"/>
      <c r="T1128" s="70"/>
      <c r="U1128" s="70"/>
      <c r="V1128" s="70"/>
      <c r="W1128" s="70"/>
      <c r="X1128" s="70"/>
      <c r="Y1128" s="70"/>
      <c r="Z1128" s="70"/>
      <c r="AA1128" s="70"/>
      <c r="AB1128" s="70"/>
      <c r="AC1128" s="70"/>
    </row>
    <row r="1129" spans="1:29" ht="16.5" x14ac:dyDescent="0.2">
      <c r="A1129" s="70"/>
      <c r="B1129" s="70"/>
      <c r="C1129" s="70"/>
      <c r="D1129" s="70"/>
      <c r="E1129" s="70"/>
      <c r="F1129" s="70"/>
      <c r="G1129" s="70"/>
      <c r="H1129" s="70"/>
      <c r="I1129" s="70"/>
      <c r="J1129" s="70"/>
      <c r="K1129" s="70"/>
      <c r="L1129" s="70"/>
      <c r="M1129" s="70"/>
      <c r="N1129" s="70"/>
      <c r="O1129" s="70"/>
      <c r="P1129" s="70"/>
      <c r="Q1129" s="70"/>
      <c r="R1129" s="70"/>
      <c r="S1129" s="70"/>
      <c r="T1129" s="70"/>
      <c r="U1129" s="70"/>
      <c r="V1129" s="70"/>
      <c r="W1129" s="70"/>
      <c r="X1129" s="70"/>
      <c r="Y1129" s="70"/>
      <c r="Z1129" s="70"/>
      <c r="AA1129" s="70"/>
      <c r="AB1129" s="70"/>
      <c r="AC1129" s="70"/>
    </row>
    <row r="1130" spans="1:29" ht="16.5" x14ac:dyDescent="0.2">
      <c r="A1130" s="70"/>
      <c r="B1130" s="70"/>
      <c r="C1130" s="70"/>
      <c r="D1130" s="70"/>
      <c r="E1130" s="70"/>
      <c r="F1130" s="70"/>
      <c r="G1130" s="70"/>
      <c r="H1130" s="70"/>
      <c r="I1130" s="70"/>
      <c r="J1130" s="70"/>
      <c r="K1130" s="70"/>
      <c r="L1130" s="70"/>
      <c r="M1130" s="70"/>
      <c r="N1130" s="70"/>
      <c r="O1130" s="70"/>
      <c r="P1130" s="70"/>
      <c r="Q1130" s="70"/>
      <c r="R1130" s="70"/>
      <c r="S1130" s="70"/>
      <c r="T1130" s="70"/>
      <c r="U1130" s="70"/>
      <c r="V1130" s="70"/>
      <c r="W1130" s="70"/>
      <c r="X1130" s="70"/>
      <c r="Y1130" s="70"/>
      <c r="Z1130" s="70"/>
      <c r="AA1130" s="70"/>
      <c r="AB1130" s="70"/>
      <c r="AC1130" s="70"/>
    </row>
    <row r="1131" spans="1:29" ht="16.5" x14ac:dyDescent="0.2">
      <c r="A1131" s="70"/>
      <c r="B1131" s="70"/>
      <c r="C1131" s="70"/>
      <c r="D1131" s="70"/>
      <c r="E1131" s="70"/>
      <c r="F1131" s="70"/>
      <c r="G1131" s="70"/>
      <c r="H1131" s="70"/>
      <c r="I1131" s="70"/>
      <c r="J1131" s="70"/>
      <c r="K1131" s="70"/>
      <c r="L1131" s="70"/>
      <c r="M1131" s="70"/>
      <c r="N1131" s="70"/>
      <c r="O1131" s="70"/>
      <c r="P1131" s="70"/>
      <c r="Q1131" s="70"/>
      <c r="R1131" s="70"/>
      <c r="S1131" s="70"/>
      <c r="T1131" s="70"/>
      <c r="U1131" s="70"/>
      <c r="V1131" s="70"/>
      <c r="W1131" s="70"/>
      <c r="X1131" s="70"/>
      <c r="Y1131" s="70"/>
      <c r="Z1131" s="70"/>
      <c r="AA1131" s="70"/>
      <c r="AB1131" s="70"/>
      <c r="AC1131" s="70"/>
    </row>
    <row r="1132" spans="1:29" ht="16.5" x14ac:dyDescent="0.2">
      <c r="A1132" s="70"/>
      <c r="B1132" s="70"/>
      <c r="C1132" s="70"/>
      <c r="D1132" s="70"/>
      <c r="E1132" s="70"/>
      <c r="F1132" s="70"/>
      <c r="G1132" s="70"/>
      <c r="H1132" s="70"/>
      <c r="I1132" s="70"/>
      <c r="J1132" s="70"/>
      <c r="K1132" s="70"/>
      <c r="L1132" s="70"/>
      <c r="M1132" s="70"/>
      <c r="N1132" s="70"/>
      <c r="O1132" s="70"/>
      <c r="P1132" s="70"/>
      <c r="Q1132" s="70"/>
      <c r="R1132" s="70"/>
      <c r="S1132" s="70"/>
      <c r="T1132" s="70"/>
      <c r="U1132" s="70"/>
      <c r="V1132" s="70"/>
      <c r="W1132" s="70"/>
      <c r="X1132" s="70"/>
      <c r="Y1132" s="70"/>
      <c r="Z1132" s="70"/>
      <c r="AA1132" s="70"/>
      <c r="AB1132" s="70"/>
      <c r="AC1132" s="70"/>
    </row>
    <row r="1133" spans="1:29" ht="16.5" x14ac:dyDescent="0.2">
      <c r="A1133" s="70"/>
      <c r="B1133" s="70"/>
      <c r="C1133" s="70"/>
      <c r="D1133" s="70"/>
      <c r="E1133" s="70"/>
      <c r="F1133" s="70"/>
      <c r="G1133" s="70"/>
      <c r="H1133" s="70"/>
      <c r="I1133" s="70"/>
      <c r="J1133" s="70"/>
      <c r="K1133" s="70"/>
      <c r="L1133" s="70"/>
      <c r="M1133" s="70"/>
      <c r="N1133" s="70"/>
      <c r="O1133" s="70"/>
      <c r="P1133" s="70"/>
      <c r="Q1133" s="70"/>
      <c r="R1133" s="70"/>
      <c r="S1133" s="70"/>
      <c r="T1133" s="70"/>
      <c r="U1133" s="70"/>
      <c r="V1133" s="70"/>
      <c r="W1133" s="70"/>
      <c r="X1133" s="70"/>
      <c r="Y1133" s="70"/>
      <c r="Z1133" s="70"/>
      <c r="AA1133" s="70"/>
      <c r="AB1133" s="70"/>
      <c r="AC1133" s="70"/>
    </row>
    <row r="1134" spans="1:29" ht="16.5" x14ac:dyDescent="0.2">
      <c r="A1134" s="70"/>
      <c r="B1134" s="70"/>
      <c r="C1134" s="70"/>
      <c r="D1134" s="70"/>
      <c r="E1134" s="70"/>
      <c r="F1134" s="70"/>
      <c r="G1134" s="70"/>
      <c r="H1134" s="70"/>
      <c r="I1134" s="70"/>
      <c r="J1134" s="70"/>
      <c r="K1134" s="70"/>
      <c r="L1134" s="70"/>
      <c r="M1134" s="70"/>
      <c r="N1134" s="70"/>
      <c r="O1134" s="70"/>
      <c r="P1134" s="70"/>
      <c r="Q1134" s="70"/>
      <c r="R1134" s="70"/>
      <c r="S1134" s="70"/>
      <c r="T1134" s="70"/>
      <c r="U1134" s="70"/>
      <c r="V1134" s="70"/>
      <c r="W1134" s="70"/>
      <c r="X1134" s="70"/>
      <c r="Y1134" s="70"/>
      <c r="Z1134" s="70"/>
      <c r="AA1134" s="70"/>
      <c r="AB1134" s="70"/>
      <c r="AC1134" s="70"/>
    </row>
    <row r="1135" spans="1:29" ht="16.5" x14ac:dyDescent="0.2">
      <c r="A1135" s="70"/>
      <c r="B1135" s="70"/>
      <c r="C1135" s="70"/>
      <c r="D1135" s="70"/>
      <c r="E1135" s="70"/>
      <c r="F1135" s="70"/>
      <c r="G1135" s="70"/>
      <c r="H1135" s="70"/>
      <c r="I1135" s="70"/>
      <c r="J1135" s="70"/>
      <c r="K1135" s="70"/>
      <c r="L1135" s="70"/>
      <c r="M1135" s="70"/>
      <c r="N1135" s="70"/>
      <c r="O1135" s="70"/>
      <c r="P1135" s="70"/>
      <c r="Q1135" s="70"/>
      <c r="R1135" s="70"/>
      <c r="S1135" s="70"/>
      <c r="T1135" s="70"/>
      <c r="U1135" s="70"/>
      <c r="V1135" s="70"/>
      <c r="W1135" s="70"/>
      <c r="X1135" s="70"/>
      <c r="Y1135" s="70"/>
      <c r="Z1135" s="70"/>
      <c r="AA1135" s="70"/>
      <c r="AB1135" s="70"/>
      <c r="AC1135" s="70"/>
    </row>
    <row r="1136" spans="1:29" ht="16.5" x14ac:dyDescent="0.2">
      <c r="A1136" s="70"/>
      <c r="B1136" s="70"/>
      <c r="C1136" s="70"/>
      <c r="D1136" s="70"/>
      <c r="E1136" s="70"/>
      <c r="F1136" s="70"/>
      <c r="G1136" s="70"/>
      <c r="H1136" s="70"/>
      <c r="I1136" s="70"/>
      <c r="J1136" s="70"/>
      <c r="K1136" s="70"/>
      <c r="L1136" s="70"/>
      <c r="M1136" s="70"/>
      <c r="N1136" s="70"/>
      <c r="O1136" s="70"/>
      <c r="P1136" s="70"/>
      <c r="Q1136" s="70"/>
      <c r="R1136" s="70"/>
      <c r="S1136" s="70"/>
      <c r="T1136" s="70"/>
      <c r="U1136" s="70"/>
      <c r="V1136" s="70"/>
      <c r="W1136" s="70"/>
      <c r="X1136" s="70"/>
      <c r="Y1136" s="70"/>
      <c r="Z1136" s="70"/>
      <c r="AA1136" s="70"/>
      <c r="AB1136" s="70"/>
      <c r="AC1136" s="70"/>
    </row>
    <row r="1137" spans="1:29" ht="16.5" x14ac:dyDescent="0.2">
      <c r="A1137" s="70"/>
      <c r="B1137" s="70"/>
      <c r="C1137" s="70"/>
      <c r="D1137" s="70"/>
      <c r="E1137" s="70"/>
      <c r="F1137" s="70"/>
      <c r="G1137" s="70"/>
      <c r="H1137" s="70"/>
      <c r="I1137" s="70"/>
      <c r="J1137" s="70"/>
      <c r="K1137" s="70"/>
      <c r="L1137" s="70"/>
      <c r="M1137" s="70"/>
      <c r="N1137" s="70"/>
      <c r="O1137" s="70"/>
      <c r="P1137" s="70"/>
      <c r="Q1137" s="70"/>
      <c r="R1137" s="70"/>
      <c r="S1137" s="70"/>
      <c r="T1137" s="70"/>
      <c r="U1137" s="70"/>
      <c r="V1137" s="70"/>
      <c r="W1137" s="70"/>
      <c r="X1137" s="70"/>
      <c r="Y1137" s="70"/>
      <c r="Z1137" s="70"/>
      <c r="AA1137" s="70"/>
      <c r="AB1137" s="70"/>
      <c r="AC1137" s="70"/>
    </row>
    <row r="1138" spans="1:29" ht="16.5" x14ac:dyDescent="0.2">
      <c r="A1138" s="70"/>
      <c r="B1138" s="70"/>
      <c r="C1138" s="70"/>
      <c r="D1138" s="70"/>
      <c r="E1138" s="70"/>
      <c r="F1138" s="70"/>
      <c r="G1138" s="70"/>
      <c r="H1138" s="70"/>
      <c r="I1138" s="70"/>
      <c r="J1138" s="70"/>
      <c r="K1138" s="70"/>
      <c r="L1138" s="70"/>
      <c r="M1138" s="70"/>
      <c r="N1138" s="70"/>
      <c r="O1138" s="70"/>
      <c r="P1138" s="70"/>
      <c r="Q1138" s="70"/>
      <c r="R1138" s="70"/>
      <c r="S1138" s="70"/>
      <c r="T1138" s="70"/>
      <c r="U1138" s="70"/>
      <c r="V1138" s="70"/>
      <c r="W1138" s="70"/>
      <c r="X1138" s="70"/>
      <c r="Y1138" s="70"/>
      <c r="Z1138" s="70"/>
      <c r="AA1138" s="70"/>
      <c r="AB1138" s="70"/>
      <c r="AC1138" s="70"/>
    </row>
    <row r="1139" spans="1:29" ht="16.5" x14ac:dyDescent="0.2">
      <c r="A1139" s="70"/>
      <c r="B1139" s="70"/>
      <c r="C1139" s="70"/>
      <c r="D1139" s="70"/>
      <c r="E1139" s="70"/>
      <c r="F1139" s="70"/>
      <c r="G1139" s="70"/>
      <c r="H1139" s="70"/>
      <c r="I1139" s="70"/>
      <c r="J1139" s="70"/>
      <c r="K1139" s="70"/>
      <c r="L1139" s="70"/>
      <c r="M1139" s="70"/>
      <c r="N1139" s="70"/>
      <c r="O1139" s="70"/>
      <c r="P1139" s="70"/>
      <c r="Q1139" s="70"/>
      <c r="R1139" s="70"/>
      <c r="S1139" s="70"/>
      <c r="T1139" s="70"/>
      <c r="U1139" s="70"/>
      <c r="V1139" s="70"/>
      <c r="W1139" s="70"/>
      <c r="X1139" s="70"/>
      <c r="Y1139" s="70"/>
      <c r="Z1139" s="70"/>
      <c r="AA1139" s="70"/>
      <c r="AB1139" s="70"/>
      <c r="AC1139" s="70"/>
    </row>
    <row r="1140" spans="1:29" ht="16.5" x14ac:dyDescent="0.2">
      <c r="A1140" s="70"/>
      <c r="B1140" s="70"/>
      <c r="C1140" s="70"/>
      <c r="D1140" s="70"/>
      <c r="E1140" s="70"/>
      <c r="F1140" s="70"/>
      <c r="G1140" s="70"/>
      <c r="H1140" s="70"/>
      <c r="I1140" s="70"/>
      <c r="J1140" s="70"/>
      <c r="K1140" s="70"/>
      <c r="L1140" s="70"/>
      <c r="M1140" s="70"/>
      <c r="N1140" s="70"/>
      <c r="O1140" s="70"/>
      <c r="P1140" s="70"/>
      <c r="Q1140" s="70"/>
      <c r="R1140" s="70"/>
      <c r="S1140" s="70"/>
      <c r="T1140" s="70"/>
      <c r="U1140" s="70"/>
      <c r="V1140" s="70"/>
      <c r="W1140" s="70"/>
      <c r="X1140" s="70"/>
      <c r="Y1140" s="70"/>
      <c r="Z1140" s="70"/>
      <c r="AA1140" s="70"/>
      <c r="AB1140" s="70"/>
      <c r="AC1140" s="70"/>
    </row>
    <row r="1141" spans="1:29" ht="16.5" x14ac:dyDescent="0.2">
      <c r="A1141" s="70"/>
      <c r="B1141" s="70"/>
      <c r="C1141" s="70"/>
      <c r="D1141" s="70"/>
      <c r="E1141" s="70"/>
      <c r="F1141" s="70"/>
      <c r="G1141" s="70"/>
      <c r="H1141" s="70"/>
      <c r="I1141" s="70"/>
      <c r="J1141" s="70"/>
      <c r="K1141" s="70"/>
      <c r="L1141" s="70"/>
      <c r="M1141" s="70"/>
      <c r="N1141" s="70"/>
      <c r="O1141" s="70"/>
      <c r="P1141" s="70"/>
      <c r="Q1141" s="70"/>
      <c r="R1141" s="70"/>
      <c r="S1141" s="70"/>
      <c r="T1141" s="70"/>
      <c r="U1141" s="70"/>
      <c r="V1141" s="70"/>
      <c r="W1141" s="70"/>
      <c r="X1141" s="70"/>
      <c r="Y1141" s="70"/>
      <c r="Z1141" s="70"/>
      <c r="AA1141" s="70"/>
      <c r="AB1141" s="70"/>
      <c r="AC1141" s="70"/>
    </row>
    <row r="1142" spans="1:29" ht="16.5" x14ac:dyDescent="0.2">
      <c r="A1142" s="70"/>
      <c r="B1142" s="70"/>
      <c r="C1142" s="70"/>
      <c r="D1142" s="70"/>
      <c r="E1142" s="70"/>
      <c r="F1142" s="70"/>
      <c r="G1142" s="70"/>
      <c r="H1142" s="70"/>
      <c r="I1142" s="70"/>
      <c r="J1142" s="70"/>
      <c r="K1142" s="70"/>
      <c r="L1142" s="70"/>
      <c r="M1142" s="70"/>
      <c r="N1142" s="70"/>
      <c r="O1142" s="70"/>
      <c r="P1142" s="70"/>
      <c r="Q1142" s="70"/>
      <c r="R1142" s="70"/>
      <c r="S1142" s="70"/>
      <c r="T1142" s="70"/>
      <c r="U1142" s="70"/>
      <c r="V1142" s="70"/>
      <c r="W1142" s="70"/>
      <c r="X1142" s="70"/>
      <c r="Y1142" s="70"/>
      <c r="Z1142" s="70"/>
      <c r="AA1142" s="70"/>
      <c r="AB1142" s="70"/>
      <c r="AC1142" s="70"/>
    </row>
    <row r="1143" spans="1:29" ht="16.5" x14ac:dyDescent="0.2">
      <c r="A1143" s="70"/>
      <c r="B1143" s="70"/>
      <c r="C1143" s="70"/>
      <c r="D1143" s="70"/>
      <c r="E1143" s="70"/>
      <c r="F1143" s="70"/>
      <c r="G1143" s="70"/>
      <c r="H1143" s="70"/>
      <c r="I1143" s="70"/>
      <c r="J1143" s="70"/>
      <c r="K1143" s="70"/>
      <c r="L1143" s="70"/>
      <c r="M1143" s="70"/>
      <c r="N1143" s="70"/>
      <c r="O1143" s="70"/>
      <c r="P1143" s="70"/>
      <c r="Q1143" s="70"/>
      <c r="R1143" s="70"/>
      <c r="S1143" s="70"/>
      <c r="T1143" s="70"/>
      <c r="U1143" s="70"/>
      <c r="V1143" s="70"/>
      <c r="W1143" s="70"/>
      <c r="X1143" s="70"/>
      <c r="Y1143" s="70"/>
      <c r="Z1143" s="70"/>
      <c r="AA1143" s="70"/>
      <c r="AB1143" s="70"/>
      <c r="AC1143" s="70"/>
    </row>
    <row r="1144" spans="1:29" ht="16.5" x14ac:dyDescent="0.2">
      <c r="A1144" s="70"/>
      <c r="B1144" s="70"/>
      <c r="C1144" s="70"/>
      <c r="D1144" s="70"/>
      <c r="E1144" s="70"/>
      <c r="F1144" s="70"/>
      <c r="G1144" s="70"/>
      <c r="H1144" s="70"/>
      <c r="I1144" s="70"/>
      <c r="J1144" s="70"/>
      <c r="K1144" s="70"/>
      <c r="L1144" s="70"/>
      <c r="M1144" s="70"/>
      <c r="N1144" s="70"/>
      <c r="O1144" s="70"/>
      <c r="P1144" s="70"/>
      <c r="Q1144" s="70"/>
      <c r="R1144" s="70"/>
      <c r="S1144" s="70"/>
      <c r="T1144" s="70"/>
      <c r="U1144" s="70"/>
      <c r="V1144" s="70"/>
      <c r="W1144" s="70"/>
      <c r="X1144" s="70"/>
      <c r="Y1144" s="70"/>
      <c r="Z1144" s="70"/>
      <c r="AA1144" s="70"/>
      <c r="AB1144" s="70"/>
      <c r="AC1144" s="70"/>
    </row>
    <row r="1145" spans="1:29" ht="16.5" x14ac:dyDescent="0.2">
      <c r="A1145" s="70"/>
      <c r="B1145" s="70"/>
      <c r="C1145" s="70"/>
      <c r="D1145" s="70"/>
      <c r="E1145" s="70"/>
      <c r="F1145" s="70"/>
      <c r="G1145" s="70"/>
      <c r="H1145" s="70"/>
      <c r="I1145" s="70"/>
      <c r="J1145" s="70"/>
      <c r="K1145" s="70"/>
      <c r="L1145" s="70"/>
      <c r="M1145" s="70"/>
      <c r="N1145" s="70"/>
      <c r="O1145" s="70"/>
      <c r="P1145" s="70"/>
      <c r="Q1145" s="70"/>
      <c r="R1145" s="70"/>
      <c r="S1145" s="70"/>
      <c r="T1145" s="70"/>
      <c r="U1145" s="70"/>
      <c r="V1145" s="70"/>
      <c r="W1145" s="70"/>
      <c r="X1145" s="70"/>
      <c r="Y1145" s="70"/>
      <c r="Z1145" s="70"/>
      <c r="AA1145" s="70"/>
      <c r="AB1145" s="70"/>
      <c r="AC1145" s="70"/>
    </row>
    <row r="1146" spans="1:29" ht="16.5" x14ac:dyDescent="0.2">
      <c r="A1146" s="70"/>
      <c r="B1146" s="70"/>
      <c r="C1146" s="70"/>
      <c r="D1146" s="70"/>
      <c r="E1146" s="70"/>
      <c r="F1146" s="70"/>
      <c r="G1146" s="70"/>
      <c r="H1146" s="70"/>
      <c r="I1146" s="70"/>
      <c r="J1146" s="70"/>
      <c r="K1146" s="70"/>
      <c r="L1146" s="70"/>
      <c r="M1146" s="70"/>
      <c r="N1146" s="70"/>
      <c r="O1146" s="70"/>
      <c r="P1146" s="70"/>
      <c r="Q1146" s="70"/>
      <c r="R1146" s="70"/>
      <c r="S1146" s="70"/>
      <c r="T1146" s="70"/>
      <c r="U1146" s="70"/>
      <c r="V1146" s="70"/>
      <c r="W1146" s="70"/>
      <c r="X1146" s="70"/>
      <c r="Y1146" s="70"/>
      <c r="Z1146" s="70"/>
      <c r="AA1146" s="70"/>
      <c r="AB1146" s="70"/>
      <c r="AC1146" s="70"/>
    </row>
    <row r="1147" spans="1:29" ht="16.5" x14ac:dyDescent="0.2">
      <c r="A1147" s="70"/>
      <c r="B1147" s="70"/>
      <c r="C1147" s="70"/>
      <c r="D1147" s="70"/>
      <c r="E1147" s="70"/>
      <c r="F1147" s="70"/>
      <c r="G1147" s="70"/>
      <c r="H1147" s="70"/>
      <c r="I1147" s="70"/>
      <c r="J1147" s="70"/>
      <c r="K1147" s="70"/>
      <c r="L1147" s="70"/>
      <c r="M1147" s="70"/>
      <c r="N1147" s="70"/>
      <c r="O1147" s="70"/>
      <c r="P1147" s="70"/>
      <c r="Q1147" s="70"/>
      <c r="R1147" s="70"/>
      <c r="S1147" s="70"/>
      <c r="T1147" s="70"/>
      <c r="U1147" s="70"/>
      <c r="V1147" s="70"/>
      <c r="W1147" s="70"/>
      <c r="X1147" s="70"/>
      <c r="Y1147" s="70"/>
      <c r="Z1147" s="70"/>
      <c r="AA1147" s="70"/>
      <c r="AB1147" s="70"/>
      <c r="AC1147" s="70"/>
    </row>
    <row r="1148" spans="1:29" ht="16.5" x14ac:dyDescent="0.2">
      <c r="A1148" s="70"/>
      <c r="B1148" s="70"/>
      <c r="C1148" s="70"/>
      <c r="D1148" s="70"/>
      <c r="E1148" s="70"/>
      <c r="F1148" s="70"/>
      <c r="G1148" s="70"/>
      <c r="H1148" s="70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</row>
    <row r="1149" spans="1:29" ht="16.5" x14ac:dyDescent="0.2">
      <c r="A1149" s="70"/>
      <c r="B1149" s="70"/>
      <c r="C1149" s="70"/>
      <c r="D1149" s="70"/>
      <c r="E1149" s="70"/>
      <c r="F1149" s="70"/>
      <c r="G1149" s="70"/>
      <c r="H1149" s="70"/>
      <c r="I1149" s="70"/>
      <c r="J1149" s="70"/>
      <c r="K1149" s="70"/>
      <c r="L1149" s="70"/>
      <c r="M1149" s="70"/>
      <c r="N1149" s="70"/>
      <c r="O1149" s="70"/>
      <c r="P1149" s="70"/>
      <c r="Q1149" s="70"/>
      <c r="R1149" s="70"/>
      <c r="S1149" s="70"/>
      <c r="T1149" s="70"/>
      <c r="U1149" s="70"/>
      <c r="V1149" s="70"/>
      <c r="W1149" s="70"/>
      <c r="X1149" s="70"/>
      <c r="Y1149" s="70"/>
      <c r="Z1149" s="70"/>
      <c r="AA1149" s="70"/>
      <c r="AB1149" s="70"/>
      <c r="AC1149" s="70"/>
    </row>
    <row r="1150" spans="1:29" ht="16.5" x14ac:dyDescent="0.2">
      <c r="A1150" s="70"/>
      <c r="B1150" s="70"/>
      <c r="C1150" s="70"/>
      <c r="D1150" s="70"/>
      <c r="E1150" s="70"/>
      <c r="F1150" s="70"/>
      <c r="G1150" s="70"/>
      <c r="H1150" s="70"/>
      <c r="I1150" s="70"/>
      <c r="J1150" s="70"/>
      <c r="K1150" s="70"/>
      <c r="L1150" s="70"/>
      <c r="M1150" s="70"/>
      <c r="N1150" s="70"/>
      <c r="O1150" s="70"/>
      <c r="P1150" s="70"/>
      <c r="Q1150" s="70"/>
      <c r="R1150" s="70"/>
      <c r="S1150" s="70"/>
      <c r="T1150" s="70"/>
      <c r="U1150" s="70"/>
      <c r="V1150" s="70"/>
      <c r="W1150" s="70"/>
      <c r="X1150" s="70"/>
      <c r="Y1150" s="70"/>
      <c r="Z1150" s="70"/>
      <c r="AA1150" s="70"/>
      <c r="AB1150" s="70"/>
      <c r="AC1150" s="70"/>
    </row>
    <row r="1151" spans="1:29" ht="16.5" x14ac:dyDescent="0.2">
      <c r="A1151" s="70"/>
      <c r="B1151" s="70"/>
      <c r="C1151" s="70"/>
      <c r="D1151" s="70"/>
      <c r="E1151" s="70"/>
      <c r="F1151" s="70"/>
      <c r="G1151" s="70"/>
      <c r="H1151" s="70"/>
      <c r="I1151" s="70"/>
      <c r="J1151" s="70"/>
      <c r="K1151" s="70"/>
      <c r="L1151" s="70"/>
      <c r="M1151" s="70"/>
      <c r="N1151" s="70"/>
      <c r="O1151" s="70"/>
      <c r="P1151" s="70"/>
      <c r="Q1151" s="70"/>
      <c r="R1151" s="70"/>
      <c r="S1151" s="70"/>
      <c r="T1151" s="70"/>
      <c r="U1151" s="70"/>
      <c r="V1151" s="70"/>
      <c r="W1151" s="70"/>
      <c r="X1151" s="70"/>
      <c r="Y1151" s="70"/>
      <c r="Z1151" s="70"/>
      <c r="AA1151" s="70"/>
      <c r="AB1151" s="70"/>
      <c r="AC1151" s="70"/>
    </row>
    <row r="1152" spans="1:29" ht="16.5" x14ac:dyDescent="0.2">
      <c r="A1152" s="70"/>
      <c r="B1152" s="70"/>
      <c r="C1152" s="70"/>
      <c r="D1152" s="70"/>
      <c r="E1152" s="70"/>
      <c r="F1152" s="70"/>
      <c r="G1152" s="70"/>
      <c r="H1152" s="70"/>
      <c r="I1152" s="70"/>
      <c r="J1152" s="70"/>
      <c r="K1152" s="70"/>
      <c r="L1152" s="70"/>
      <c r="M1152" s="70"/>
      <c r="N1152" s="70"/>
      <c r="O1152" s="70"/>
      <c r="P1152" s="70"/>
      <c r="Q1152" s="70"/>
      <c r="R1152" s="70"/>
      <c r="S1152" s="70"/>
      <c r="T1152" s="70"/>
      <c r="U1152" s="70"/>
      <c r="V1152" s="70"/>
      <c r="W1152" s="70"/>
      <c r="X1152" s="70"/>
      <c r="Y1152" s="70"/>
      <c r="Z1152" s="70"/>
      <c r="AA1152" s="70"/>
      <c r="AB1152" s="70"/>
      <c r="AC1152" s="70"/>
    </row>
    <row r="1153" spans="1:29" ht="16.5" x14ac:dyDescent="0.2">
      <c r="A1153" s="70"/>
      <c r="B1153" s="70"/>
      <c r="C1153" s="70"/>
      <c r="D1153" s="70"/>
      <c r="E1153" s="70"/>
      <c r="F1153" s="70"/>
      <c r="G1153" s="70"/>
      <c r="H1153" s="70"/>
      <c r="I1153" s="70"/>
      <c r="J1153" s="70"/>
      <c r="K1153" s="70"/>
      <c r="L1153" s="70"/>
      <c r="M1153" s="70"/>
      <c r="N1153" s="70"/>
      <c r="O1153" s="70"/>
      <c r="P1153" s="70"/>
      <c r="Q1153" s="70"/>
      <c r="R1153" s="70"/>
      <c r="S1153" s="70"/>
      <c r="T1153" s="70"/>
      <c r="U1153" s="70"/>
      <c r="V1153" s="70"/>
      <c r="W1153" s="70"/>
      <c r="X1153" s="70"/>
      <c r="Y1153" s="70"/>
      <c r="Z1153" s="70"/>
      <c r="AA1153" s="70"/>
      <c r="AB1153" s="70"/>
      <c r="AC1153" s="70"/>
    </row>
    <row r="1154" spans="1:29" ht="16.5" x14ac:dyDescent="0.2">
      <c r="A1154" s="70"/>
      <c r="B1154" s="70"/>
      <c r="C1154" s="70"/>
      <c r="D1154" s="70"/>
      <c r="E1154" s="70"/>
      <c r="F1154" s="70"/>
      <c r="G1154" s="70"/>
      <c r="H1154" s="70"/>
      <c r="I1154" s="70"/>
      <c r="J1154" s="70"/>
      <c r="K1154" s="70"/>
      <c r="L1154" s="70"/>
      <c r="M1154" s="70"/>
      <c r="N1154" s="70"/>
      <c r="O1154" s="70"/>
      <c r="P1154" s="70"/>
      <c r="Q1154" s="70"/>
      <c r="R1154" s="70"/>
      <c r="S1154" s="70"/>
      <c r="T1154" s="70"/>
      <c r="U1154" s="70"/>
      <c r="V1154" s="70"/>
      <c r="W1154" s="70"/>
      <c r="X1154" s="70"/>
      <c r="Y1154" s="70"/>
      <c r="Z1154" s="70"/>
      <c r="AA1154" s="70"/>
      <c r="AB1154" s="70"/>
      <c r="AC1154" s="70"/>
    </row>
    <row r="1155" spans="1:29" ht="16.5" x14ac:dyDescent="0.2">
      <c r="A1155" s="70"/>
      <c r="B1155" s="70"/>
      <c r="C1155" s="70"/>
      <c r="D1155" s="70"/>
      <c r="E1155" s="70"/>
      <c r="F1155" s="70"/>
      <c r="G1155" s="70"/>
      <c r="H1155" s="70"/>
      <c r="I1155" s="70"/>
      <c r="J1155" s="70"/>
      <c r="K1155" s="70"/>
      <c r="L1155" s="70"/>
      <c r="M1155" s="70"/>
      <c r="N1155" s="70"/>
      <c r="O1155" s="70"/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/>
      <c r="AA1155" s="70"/>
      <c r="AB1155" s="70"/>
      <c r="AC1155" s="70"/>
    </row>
    <row r="1156" spans="1:29" ht="16.5" x14ac:dyDescent="0.2">
      <c r="A1156" s="70"/>
      <c r="B1156" s="70"/>
      <c r="C1156" s="70"/>
      <c r="D1156" s="70"/>
      <c r="E1156" s="70"/>
      <c r="F1156" s="70"/>
      <c r="G1156" s="70"/>
      <c r="H1156" s="70"/>
      <c r="I1156" s="70"/>
      <c r="J1156" s="70"/>
      <c r="K1156" s="70"/>
      <c r="L1156" s="70"/>
      <c r="M1156" s="70"/>
      <c r="N1156" s="70"/>
      <c r="O1156" s="70"/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/>
      <c r="AB1156" s="70"/>
      <c r="AC1156" s="70"/>
    </row>
    <row r="1157" spans="1:29" ht="16.5" x14ac:dyDescent="0.2">
      <c r="A1157" s="70"/>
      <c r="B1157" s="70"/>
      <c r="C1157" s="70"/>
      <c r="D1157" s="70"/>
      <c r="E1157" s="70"/>
      <c r="F1157" s="70"/>
      <c r="G1157" s="70"/>
      <c r="H1157" s="70"/>
      <c r="I1157" s="70"/>
      <c r="J1157" s="70"/>
      <c r="K1157" s="70"/>
      <c r="L1157" s="70"/>
      <c r="M1157" s="70"/>
      <c r="N1157" s="70"/>
      <c r="O1157" s="70"/>
      <c r="P1157" s="70"/>
      <c r="Q1157" s="70"/>
      <c r="R1157" s="70"/>
      <c r="S1157" s="70"/>
      <c r="T1157" s="70"/>
      <c r="U1157" s="70"/>
      <c r="V1157" s="70"/>
      <c r="W1157" s="70"/>
      <c r="X1157" s="70"/>
      <c r="Y1157" s="70"/>
      <c r="Z1157" s="70"/>
      <c r="AA1157" s="70"/>
      <c r="AB1157" s="70"/>
      <c r="AC1157" s="70"/>
    </row>
    <row r="1158" spans="1:29" ht="16.5" x14ac:dyDescent="0.2">
      <c r="A1158" s="70"/>
      <c r="B1158" s="70"/>
      <c r="C1158" s="70"/>
      <c r="D1158" s="70"/>
      <c r="E1158" s="70"/>
      <c r="F1158" s="70"/>
      <c r="G1158" s="70"/>
      <c r="H1158" s="70"/>
      <c r="I1158" s="70"/>
      <c r="J1158" s="70"/>
      <c r="K1158" s="70"/>
      <c r="L1158" s="70"/>
      <c r="M1158" s="70"/>
      <c r="N1158" s="70"/>
      <c r="O1158" s="70"/>
      <c r="P1158" s="70"/>
      <c r="Q1158" s="70"/>
      <c r="R1158" s="70"/>
      <c r="S1158" s="70"/>
      <c r="T1158" s="70"/>
      <c r="U1158" s="70"/>
      <c r="V1158" s="70"/>
      <c r="W1158" s="70"/>
      <c r="X1158" s="70"/>
      <c r="Y1158" s="70"/>
      <c r="Z1158" s="70"/>
      <c r="AA1158" s="70"/>
      <c r="AB1158" s="70"/>
      <c r="AC1158" s="70"/>
    </row>
    <row r="1159" spans="1:29" ht="16.5" x14ac:dyDescent="0.2">
      <c r="A1159" s="70"/>
      <c r="B1159" s="70"/>
      <c r="C1159" s="70"/>
      <c r="D1159" s="70"/>
      <c r="E1159" s="70"/>
      <c r="F1159" s="70"/>
      <c r="G1159" s="70"/>
      <c r="H1159" s="70"/>
      <c r="I1159" s="70"/>
      <c r="J1159" s="70"/>
      <c r="K1159" s="70"/>
      <c r="L1159" s="70"/>
      <c r="M1159" s="70"/>
      <c r="N1159" s="70"/>
      <c r="O1159" s="70"/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/>
      <c r="AC1159" s="70"/>
    </row>
    <row r="1160" spans="1:29" ht="16.5" x14ac:dyDescent="0.2">
      <c r="A1160" s="70"/>
      <c r="B1160" s="70"/>
      <c r="C1160" s="70"/>
      <c r="D1160" s="70"/>
      <c r="E1160" s="70"/>
      <c r="F1160" s="70"/>
      <c r="G1160" s="70"/>
      <c r="H1160" s="70"/>
      <c r="I1160" s="70"/>
      <c r="J1160" s="70"/>
      <c r="K1160" s="70"/>
      <c r="L1160" s="70"/>
      <c r="M1160" s="70"/>
      <c r="N1160" s="70"/>
      <c r="O1160" s="70"/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/>
    </row>
    <row r="1161" spans="1:29" ht="16.5" x14ac:dyDescent="0.2">
      <c r="A1161" s="70"/>
      <c r="B1161" s="70"/>
      <c r="C1161" s="70"/>
      <c r="D1161" s="70"/>
      <c r="E1161" s="70"/>
      <c r="F1161" s="70"/>
      <c r="G1161" s="70"/>
      <c r="H1161" s="70"/>
      <c r="I1161" s="70"/>
      <c r="J1161" s="70"/>
      <c r="K1161" s="70"/>
      <c r="L1161" s="70"/>
      <c r="M1161" s="70"/>
      <c r="N1161" s="70"/>
      <c r="O1161" s="70"/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</row>
    <row r="1162" spans="1:29" ht="16.5" x14ac:dyDescent="0.2">
      <c r="A1162" s="70"/>
      <c r="B1162" s="70"/>
      <c r="C1162" s="70"/>
      <c r="D1162" s="70"/>
      <c r="E1162" s="70"/>
      <c r="F1162" s="70"/>
      <c r="G1162" s="70"/>
      <c r="H1162" s="70"/>
      <c r="I1162" s="70"/>
      <c r="J1162" s="70"/>
      <c r="K1162" s="70"/>
      <c r="L1162" s="70"/>
      <c r="M1162" s="70"/>
      <c r="N1162" s="70"/>
      <c r="O1162" s="70"/>
      <c r="P1162" s="70"/>
      <c r="Q1162" s="70"/>
      <c r="R1162" s="70"/>
      <c r="S1162" s="70"/>
      <c r="T1162" s="70"/>
      <c r="U1162" s="70"/>
      <c r="V1162" s="70"/>
      <c r="W1162" s="70"/>
      <c r="X1162" s="70"/>
      <c r="Y1162" s="70"/>
      <c r="Z1162" s="70"/>
      <c r="AA1162" s="70"/>
      <c r="AB1162" s="70"/>
      <c r="AC1162" s="70"/>
    </row>
    <row r="1163" spans="1:29" ht="16.5" x14ac:dyDescent="0.2">
      <c r="A1163" s="70"/>
      <c r="B1163" s="70"/>
      <c r="C1163" s="70"/>
      <c r="D1163" s="70"/>
      <c r="E1163" s="70"/>
      <c r="F1163" s="70"/>
      <c r="G1163" s="70"/>
      <c r="H1163" s="70"/>
      <c r="I1163" s="70"/>
      <c r="J1163" s="70"/>
      <c r="K1163" s="70"/>
      <c r="L1163" s="70"/>
      <c r="M1163" s="70"/>
      <c r="N1163" s="70"/>
      <c r="O1163" s="70"/>
      <c r="P1163" s="70"/>
      <c r="Q1163" s="70"/>
      <c r="R1163" s="70"/>
      <c r="S1163" s="70"/>
      <c r="T1163" s="70"/>
      <c r="U1163" s="70"/>
      <c r="V1163" s="70"/>
      <c r="W1163" s="70"/>
      <c r="X1163" s="70"/>
      <c r="Y1163" s="70"/>
      <c r="Z1163" s="70"/>
      <c r="AA1163" s="70"/>
      <c r="AB1163" s="70"/>
      <c r="AC1163" s="70"/>
    </row>
    <row r="1164" spans="1:29" ht="16.5" x14ac:dyDescent="0.2">
      <c r="A1164" s="70"/>
      <c r="B1164" s="70"/>
      <c r="C1164" s="70"/>
      <c r="D1164" s="70"/>
      <c r="E1164" s="70"/>
      <c r="F1164" s="70"/>
      <c r="G1164" s="70"/>
      <c r="H1164" s="70"/>
      <c r="I1164" s="70"/>
      <c r="J1164" s="70"/>
      <c r="K1164" s="70"/>
      <c r="L1164" s="70"/>
      <c r="M1164" s="70"/>
      <c r="N1164" s="70"/>
      <c r="O1164" s="70"/>
      <c r="P1164" s="70"/>
      <c r="Q1164" s="70"/>
      <c r="R1164" s="70"/>
      <c r="S1164" s="70"/>
      <c r="T1164" s="70"/>
      <c r="U1164" s="70"/>
      <c r="V1164" s="70"/>
      <c r="W1164" s="70"/>
      <c r="X1164" s="70"/>
      <c r="Y1164" s="70"/>
      <c r="Z1164" s="70"/>
      <c r="AA1164" s="70"/>
      <c r="AB1164" s="70"/>
      <c r="AC1164" s="70"/>
    </row>
    <row r="1165" spans="1:29" ht="16.5" x14ac:dyDescent="0.2">
      <c r="A1165" s="70"/>
      <c r="B1165" s="70"/>
      <c r="C1165" s="70"/>
      <c r="D1165" s="70"/>
      <c r="E1165" s="70"/>
      <c r="F1165" s="70"/>
      <c r="G1165" s="70"/>
      <c r="H1165" s="70"/>
      <c r="I1165" s="70"/>
      <c r="J1165" s="70"/>
      <c r="K1165" s="70"/>
      <c r="L1165" s="70"/>
      <c r="M1165" s="70"/>
      <c r="N1165" s="70"/>
      <c r="O1165" s="70"/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/>
      <c r="AA1165" s="70"/>
      <c r="AB1165" s="70"/>
      <c r="AC1165" s="70"/>
    </row>
    <row r="1166" spans="1:29" ht="16.5" x14ac:dyDescent="0.2">
      <c r="A1166" s="70"/>
      <c r="B1166" s="70"/>
      <c r="C1166" s="70"/>
      <c r="D1166" s="70"/>
      <c r="E1166" s="70"/>
      <c r="F1166" s="70"/>
      <c r="G1166" s="70"/>
      <c r="H1166" s="70"/>
      <c r="I1166" s="70"/>
      <c r="J1166" s="70"/>
      <c r="K1166" s="70"/>
      <c r="L1166" s="70"/>
      <c r="M1166" s="70"/>
      <c r="N1166" s="70"/>
      <c r="O1166" s="70"/>
      <c r="P1166" s="70"/>
      <c r="Q1166" s="70"/>
      <c r="R1166" s="70"/>
      <c r="S1166" s="70"/>
      <c r="T1166" s="70"/>
      <c r="U1166" s="70"/>
      <c r="V1166" s="70"/>
      <c r="W1166" s="70"/>
      <c r="X1166" s="70"/>
      <c r="Y1166" s="70"/>
      <c r="Z1166" s="70"/>
      <c r="AA1166" s="70"/>
      <c r="AB1166" s="70"/>
      <c r="AC1166" s="70"/>
    </row>
    <row r="1167" spans="1:29" ht="16.5" x14ac:dyDescent="0.2">
      <c r="A1167" s="70"/>
      <c r="B1167" s="70"/>
      <c r="C1167" s="70"/>
      <c r="D1167" s="70"/>
      <c r="E1167" s="70"/>
      <c r="F1167" s="70"/>
      <c r="G1167" s="70"/>
      <c r="H1167" s="70"/>
      <c r="I1167" s="70"/>
      <c r="J1167" s="70"/>
      <c r="K1167" s="70"/>
      <c r="L1167" s="70"/>
      <c r="M1167" s="70"/>
      <c r="N1167" s="70"/>
      <c r="O1167" s="70"/>
      <c r="P1167" s="70"/>
      <c r="Q1167" s="70"/>
      <c r="R1167" s="70"/>
      <c r="S1167" s="70"/>
      <c r="T1167" s="70"/>
      <c r="U1167" s="70"/>
      <c r="V1167" s="70"/>
      <c r="W1167" s="70"/>
      <c r="X1167" s="70"/>
      <c r="Y1167" s="70"/>
      <c r="Z1167" s="70"/>
      <c r="AA1167" s="70"/>
      <c r="AB1167" s="70"/>
      <c r="AC1167" s="70"/>
    </row>
    <row r="1168" spans="1:29" ht="16.5" x14ac:dyDescent="0.2">
      <c r="A1168" s="70"/>
      <c r="B1168" s="70"/>
      <c r="C1168" s="70"/>
      <c r="D1168" s="70"/>
      <c r="E1168" s="70"/>
      <c r="F1168" s="70"/>
      <c r="G1168" s="70"/>
      <c r="H1168" s="70"/>
      <c r="I1168" s="70"/>
      <c r="J1168" s="70"/>
      <c r="K1168" s="70"/>
      <c r="L1168" s="70"/>
      <c r="M1168" s="70"/>
      <c r="N1168" s="70"/>
      <c r="O1168" s="70"/>
      <c r="P1168" s="70"/>
      <c r="Q1168" s="70"/>
      <c r="R1168" s="70"/>
      <c r="S1168" s="70"/>
      <c r="T1168" s="70"/>
      <c r="U1168" s="70"/>
      <c r="V1168" s="70"/>
      <c r="W1168" s="70"/>
      <c r="X1168" s="70"/>
      <c r="Y1168" s="70"/>
      <c r="Z1168" s="70"/>
      <c r="AA1168" s="70"/>
      <c r="AB1168" s="70"/>
      <c r="AC1168" s="70"/>
    </row>
    <row r="1169" spans="1:29" ht="16.5" x14ac:dyDescent="0.2">
      <c r="A1169" s="70"/>
      <c r="B1169" s="70"/>
      <c r="C1169" s="70"/>
      <c r="D1169" s="70"/>
      <c r="E1169" s="70"/>
      <c r="F1169" s="70"/>
      <c r="G1169" s="70"/>
      <c r="H1169" s="70"/>
      <c r="I1169" s="70"/>
      <c r="J1169" s="70"/>
      <c r="K1169" s="70"/>
      <c r="L1169" s="70"/>
      <c r="M1169" s="70"/>
      <c r="N1169" s="70"/>
      <c r="O1169" s="70"/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/>
      <c r="AA1169" s="70"/>
      <c r="AB1169" s="70"/>
      <c r="AC1169" s="70"/>
    </row>
    <row r="1170" spans="1:29" ht="16.5" x14ac:dyDescent="0.2">
      <c r="A1170" s="70"/>
      <c r="B1170" s="70"/>
      <c r="C1170" s="70"/>
      <c r="D1170" s="70"/>
      <c r="E1170" s="70"/>
      <c r="F1170" s="70"/>
      <c r="G1170" s="70"/>
      <c r="H1170" s="70"/>
      <c r="I1170" s="70"/>
      <c r="J1170" s="70"/>
      <c r="K1170" s="70"/>
      <c r="L1170" s="70"/>
      <c r="M1170" s="70"/>
      <c r="N1170" s="70"/>
      <c r="O1170" s="70"/>
      <c r="P1170" s="70"/>
      <c r="Q1170" s="70"/>
      <c r="R1170" s="70"/>
      <c r="S1170" s="70"/>
      <c r="T1170" s="70"/>
      <c r="U1170" s="70"/>
      <c r="V1170" s="70"/>
      <c r="W1170" s="70"/>
      <c r="X1170" s="70"/>
      <c r="Y1170" s="70"/>
      <c r="Z1170" s="70"/>
      <c r="AA1170" s="70"/>
      <c r="AB1170" s="70"/>
      <c r="AC1170" s="70"/>
    </row>
    <row r="1171" spans="1:29" ht="16.5" x14ac:dyDescent="0.2">
      <c r="A1171" s="70"/>
      <c r="B1171" s="70"/>
      <c r="C1171" s="70"/>
      <c r="D1171" s="70"/>
      <c r="E1171" s="70"/>
      <c r="F1171" s="70"/>
      <c r="G1171" s="70"/>
      <c r="H1171" s="70"/>
      <c r="I1171" s="70"/>
      <c r="J1171" s="70"/>
      <c r="K1171" s="70"/>
      <c r="L1171" s="70"/>
      <c r="M1171" s="70"/>
      <c r="N1171" s="70"/>
      <c r="O1171" s="70"/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/>
      <c r="AB1171" s="70"/>
      <c r="AC1171" s="70"/>
    </row>
    <row r="1172" spans="1:29" ht="16.5" x14ac:dyDescent="0.2">
      <c r="A1172" s="70"/>
      <c r="B1172" s="70"/>
      <c r="C1172" s="70"/>
      <c r="D1172" s="70"/>
      <c r="E1172" s="70"/>
      <c r="F1172" s="70"/>
      <c r="G1172" s="70"/>
      <c r="H1172" s="70"/>
      <c r="I1172" s="70"/>
      <c r="J1172" s="70"/>
      <c r="K1172" s="70"/>
      <c r="L1172" s="70"/>
      <c r="M1172" s="70"/>
      <c r="N1172" s="70"/>
      <c r="O1172" s="70"/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/>
    </row>
    <row r="1173" spans="1:29" ht="16.5" x14ac:dyDescent="0.2">
      <c r="A1173" s="70"/>
      <c r="B1173" s="70"/>
      <c r="C1173" s="70"/>
      <c r="D1173" s="70"/>
      <c r="E1173" s="70"/>
      <c r="F1173" s="70"/>
      <c r="G1173" s="70"/>
      <c r="H1173" s="70"/>
      <c r="I1173" s="70"/>
      <c r="J1173" s="70"/>
      <c r="K1173" s="70"/>
      <c r="L1173" s="70"/>
      <c r="M1173" s="70"/>
      <c r="N1173" s="70"/>
      <c r="O1173" s="70"/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</row>
    <row r="1174" spans="1:29" ht="16.5" x14ac:dyDescent="0.2">
      <c r="A1174" s="70"/>
      <c r="B1174" s="70"/>
      <c r="C1174" s="70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O1174" s="70"/>
      <c r="P1174" s="70"/>
      <c r="Q1174" s="70"/>
      <c r="R1174" s="70"/>
      <c r="S1174" s="70"/>
      <c r="T1174" s="70"/>
      <c r="U1174" s="70"/>
      <c r="V1174" s="70"/>
      <c r="W1174" s="70"/>
      <c r="X1174" s="70"/>
      <c r="Y1174" s="70"/>
      <c r="Z1174" s="70"/>
      <c r="AA1174" s="70"/>
      <c r="AB1174" s="70"/>
      <c r="AC1174" s="70"/>
    </row>
    <row r="1175" spans="1:29" ht="16.5" x14ac:dyDescent="0.2">
      <c r="A1175" s="70"/>
      <c r="B1175" s="70"/>
      <c r="C1175" s="70"/>
      <c r="D1175" s="70"/>
      <c r="E1175" s="70"/>
      <c r="F1175" s="70"/>
      <c r="G1175" s="70"/>
      <c r="H1175" s="70"/>
      <c r="I1175" s="70"/>
      <c r="J1175" s="70"/>
      <c r="K1175" s="70"/>
      <c r="L1175" s="70"/>
      <c r="M1175" s="70"/>
      <c r="N1175" s="70"/>
      <c r="O1175" s="70"/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/>
      <c r="AA1175" s="70"/>
      <c r="AB1175" s="70"/>
      <c r="AC1175" s="70"/>
    </row>
    <row r="1176" spans="1:29" ht="16.5" x14ac:dyDescent="0.2">
      <c r="A1176" s="70"/>
      <c r="B1176" s="70"/>
      <c r="C1176" s="70"/>
      <c r="D1176" s="70"/>
      <c r="E1176" s="70"/>
      <c r="F1176" s="70"/>
      <c r="G1176" s="70"/>
      <c r="H1176" s="70"/>
      <c r="I1176" s="70"/>
      <c r="J1176" s="70"/>
      <c r="K1176" s="70"/>
      <c r="L1176" s="70"/>
      <c r="M1176" s="70"/>
      <c r="N1176" s="70"/>
      <c r="O1176" s="70"/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/>
    </row>
    <row r="1177" spans="1:29" ht="16.5" x14ac:dyDescent="0.2">
      <c r="A1177" s="70"/>
      <c r="B1177" s="70"/>
      <c r="C1177" s="70"/>
      <c r="D1177" s="70"/>
      <c r="E1177" s="70"/>
      <c r="F1177" s="70"/>
      <c r="G1177" s="70"/>
      <c r="H1177" s="70"/>
      <c r="I1177" s="70"/>
      <c r="J1177" s="70"/>
      <c r="K1177" s="70"/>
      <c r="L1177" s="70"/>
      <c r="M1177" s="70"/>
      <c r="N1177" s="70"/>
      <c r="O1177" s="70"/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</row>
    <row r="1178" spans="1:29" ht="16.5" x14ac:dyDescent="0.2">
      <c r="A1178" s="70"/>
      <c r="B1178" s="70"/>
      <c r="C1178" s="70"/>
      <c r="D1178" s="70"/>
      <c r="E1178" s="70"/>
      <c r="F1178" s="70"/>
      <c r="G1178" s="70"/>
      <c r="H1178" s="70"/>
      <c r="I1178" s="70"/>
      <c r="J1178" s="70"/>
      <c r="K1178" s="70"/>
      <c r="L1178" s="70"/>
      <c r="M1178" s="70"/>
      <c r="N1178" s="70"/>
      <c r="O1178" s="70"/>
      <c r="P1178" s="70"/>
      <c r="Q1178" s="70"/>
      <c r="R1178" s="70"/>
      <c r="S1178" s="70"/>
      <c r="T1178" s="70"/>
      <c r="U1178" s="70"/>
      <c r="V1178" s="70"/>
      <c r="W1178" s="70"/>
      <c r="X1178" s="70"/>
      <c r="Y1178" s="70"/>
      <c r="Z1178" s="70"/>
      <c r="AA1178" s="70"/>
      <c r="AB1178" s="70"/>
      <c r="AC1178" s="70"/>
    </row>
    <row r="1179" spans="1:29" ht="16.5" x14ac:dyDescent="0.2">
      <c r="A1179" s="70"/>
      <c r="B1179" s="70"/>
      <c r="C1179" s="70"/>
      <c r="D1179" s="70"/>
      <c r="E1179" s="70"/>
      <c r="F1179" s="70"/>
      <c r="G1179" s="70"/>
      <c r="H1179" s="70"/>
      <c r="I1179" s="70"/>
      <c r="J1179" s="70"/>
      <c r="K1179" s="70"/>
      <c r="L1179" s="70"/>
      <c r="M1179" s="70"/>
      <c r="N1179" s="70"/>
      <c r="O1179" s="70"/>
      <c r="P1179" s="70"/>
      <c r="Q1179" s="70"/>
      <c r="R1179" s="70"/>
      <c r="S1179" s="70"/>
      <c r="T1179" s="70"/>
      <c r="U1179" s="70"/>
      <c r="V1179" s="70"/>
      <c r="W1179" s="70"/>
      <c r="X1179" s="70"/>
      <c r="Y1179" s="70"/>
      <c r="Z1179" s="70"/>
      <c r="AA1179" s="70"/>
      <c r="AB1179" s="70"/>
      <c r="AC1179" s="70"/>
    </row>
    <row r="1180" spans="1:29" ht="16.5" x14ac:dyDescent="0.2">
      <c r="A1180" s="70"/>
      <c r="B1180" s="70"/>
      <c r="C1180" s="70"/>
      <c r="D1180" s="70"/>
      <c r="E1180" s="70"/>
      <c r="F1180" s="70"/>
      <c r="G1180" s="70"/>
      <c r="H1180" s="70"/>
      <c r="I1180" s="70"/>
      <c r="J1180" s="70"/>
      <c r="K1180" s="70"/>
      <c r="L1180" s="70"/>
      <c r="M1180" s="70"/>
      <c r="N1180" s="70"/>
      <c r="O1180" s="70"/>
      <c r="P1180" s="70"/>
      <c r="Q1180" s="70"/>
      <c r="R1180" s="70"/>
      <c r="S1180" s="70"/>
      <c r="T1180" s="70"/>
      <c r="U1180" s="70"/>
      <c r="V1180" s="70"/>
      <c r="W1180" s="70"/>
      <c r="X1180" s="70"/>
      <c r="Y1180" s="70"/>
      <c r="Z1180" s="70"/>
      <c r="AA1180" s="70"/>
      <c r="AB1180" s="70"/>
      <c r="AC1180" s="70"/>
    </row>
    <row r="1181" spans="1:29" ht="16.5" x14ac:dyDescent="0.2">
      <c r="A1181" s="70"/>
      <c r="B1181" s="70"/>
      <c r="C1181" s="70"/>
      <c r="D1181" s="70"/>
      <c r="E1181" s="70"/>
      <c r="F1181" s="70"/>
      <c r="G1181" s="70"/>
      <c r="H1181" s="70"/>
      <c r="I1181" s="70"/>
      <c r="J1181" s="70"/>
      <c r="K1181" s="70"/>
      <c r="L1181" s="70"/>
      <c r="M1181" s="70"/>
      <c r="N1181" s="70"/>
      <c r="O1181" s="70"/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/>
      <c r="AA1181" s="70"/>
      <c r="AB1181" s="70"/>
      <c r="AC1181" s="70"/>
    </row>
    <row r="1182" spans="1:29" ht="16.5" x14ac:dyDescent="0.2">
      <c r="A1182" s="70"/>
      <c r="B1182" s="70"/>
      <c r="C1182" s="70"/>
      <c r="D1182" s="70"/>
      <c r="E1182" s="70"/>
      <c r="F1182" s="70"/>
      <c r="G1182" s="70"/>
      <c r="H1182" s="70"/>
      <c r="I1182" s="70"/>
      <c r="J1182" s="70"/>
      <c r="K1182" s="70"/>
      <c r="L1182" s="70"/>
      <c r="M1182" s="70"/>
      <c r="N1182" s="70"/>
      <c r="O1182" s="70"/>
      <c r="P1182" s="70"/>
      <c r="Q1182" s="70"/>
      <c r="R1182" s="70"/>
      <c r="S1182" s="70"/>
      <c r="T1182" s="70"/>
      <c r="U1182" s="70"/>
      <c r="V1182" s="70"/>
      <c r="W1182" s="70"/>
      <c r="X1182" s="70"/>
      <c r="Y1182" s="70"/>
      <c r="Z1182" s="70"/>
      <c r="AA1182" s="70"/>
      <c r="AB1182" s="70"/>
      <c r="AC1182" s="70"/>
    </row>
    <row r="1183" spans="1:29" ht="16.5" x14ac:dyDescent="0.2">
      <c r="A1183" s="70"/>
      <c r="B1183" s="70"/>
      <c r="C1183" s="70"/>
      <c r="D1183" s="70"/>
      <c r="E1183" s="70"/>
      <c r="F1183" s="70"/>
      <c r="G1183" s="70"/>
      <c r="H1183" s="70"/>
      <c r="I1183" s="70"/>
      <c r="J1183" s="70"/>
      <c r="K1183" s="70"/>
      <c r="L1183" s="70"/>
      <c r="M1183" s="70"/>
      <c r="N1183" s="70"/>
      <c r="O1183" s="70"/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/>
      <c r="AB1183" s="70"/>
      <c r="AC1183" s="70"/>
    </row>
    <row r="1184" spans="1:29" ht="16.5" x14ac:dyDescent="0.2">
      <c r="A1184" s="70"/>
      <c r="B1184" s="70"/>
      <c r="C1184" s="70"/>
      <c r="D1184" s="70"/>
      <c r="E1184" s="70"/>
      <c r="F1184" s="70"/>
      <c r="G1184" s="70"/>
      <c r="H1184" s="70"/>
      <c r="I1184" s="70"/>
      <c r="J1184" s="70"/>
      <c r="K1184" s="70"/>
      <c r="L1184" s="70"/>
      <c r="M1184" s="70"/>
      <c r="N1184" s="70"/>
      <c r="O1184" s="70"/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/>
    </row>
    <row r="1185" spans="1:29" ht="16.5" x14ac:dyDescent="0.2">
      <c r="A1185" s="70"/>
      <c r="B1185" s="70"/>
      <c r="C1185" s="70"/>
      <c r="D1185" s="70"/>
      <c r="E1185" s="70"/>
      <c r="F1185" s="70"/>
      <c r="G1185" s="70"/>
      <c r="H1185" s="70"/>
      <c r="I1185" s="70"/>
      <c r="J1185" s="70"/>
      <c r="K1185" s="70"/>
      <c r="L1185" s="70"/>
      <c r="M1185" s="70"/>
      <c r="N1185" s="70"/>
      <c r="O1185" s="70"/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</row>
    <row r="1186" spans="1:29" ht="16.5" x14ac:dyDescent="0.2">
      <c r="A1186" s="70"/>
      <c r="B1186" s="70"/>
      <c r="C1186" s="70"/>
      <c r="D1186" s="70"/>
      <c r="E1186" s="70"/>
      <c r="F1186" s="70"/>
      <c r="G1186" s="70"/>
      <c r="H1186" s="70"/>
      <c r="I1186" s="70"/>
      <c r="J1186" s="70"/>
      <c r="K1186" s="70"/>
      <c r="L1186" s="70"/>
      <c r="M1186" s="70"/>
      <c r="N1186" s="70"/>
      <c r="O1186" s="70"/>
      <c r="P1186" s="70"/>
      <c r="Q1186" s="70"/>
      <c r="R1186" s="70"/>
      <c r="S1186" s="70"/>
      <c r="T1186" s="70"/>
      <c r="U1186" s="70"/>
      <c r="V1186" s="70"/>
      <c r="W1186" s="70"/>
      <c r="X1186" s="70"/>
      <c r="Y1186" s="70"/>
      <c r="Z1186" s="70"/>
      <c r="AA1186" s="70"/>
      <c r="AB1186" s="70"/>
      <c r="AC1186" s="70"/>
    </row>
    <row r="1187" spans="1:29" ht="16.5" x14ac:dyDescent="0.2">
      <c r="A1187" s="70"/>
      <c r="B1187" s="70"/>
      <c r="C1187" s="70"/>
      <c r="D1187" s="70"/>
      <c r="E1187" s="70"/>
      <c r="F1187" s="70"/>
      <c r="G1187" s="70"/>
      <c r="H1187" s="70"/>
      <c r="I1187" s="70"/>
      <c r="J1187" s="70"/>
      <c r="K1187" s="70"/>
      <c r="L1187" s="70"/>
      <c r="M1187" s="70"/>
      <c r="N1187" s="70"/>
      <c r="O1187" s="70"/>
      <c r="P1187" s="70"/>
      <c r="Q1187" s="70"/>
      <c r="R1187" s="70"/>
      <c r="S1187" s="70"/>
      <c r="T1187" s="70"/>
      <c r="U1187" s="70"/>
      <c r="V1187" s="70"/>
      <c r="W1187" s="70"/>
      <c r="X1187" s="70"/>
      <c r="Y1187" s="70"/>
      <c r="Z1187" s="70"/>
      <c r="AA1187" s="70"/>
      <c r="AB1187" s="70"/>
      <c r="AC1187" s="70"/>
    </row>
    <row r="1188" spans="1:29" ht="16.5" x14ac:dyDescent="0.2">
      <c r="A1188" s="70"/>
      <c r="B1188" s="70"/>
      <c r="C1188" s="70"/>
      <c r="D1188" s="70"/>
      <c r="E1188" s="70"/>
      <c r="F1188" s="70"/>
      <c r="G1188" s="70"/>
      <c r="H1188" s="70"/>
      <c r="I1188" s="70"/>
      <c r="J1188" s="70"/>
      <c r="K1188" s="70"/>
      <c r="L1188" s="70"/>
      <c r="M1188" s="70"/>
      <c r="N1188" s="70"/>
      <c r="O1188" s="70"/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/>
      <c r="AA1188" s="70"/>
      <c r="AB1188" s="70"/>
      <c r="AC1188" s="70"/>
    </row>
    <row r="1189" spans="1:29" ht="16.5" x14ac:dyDescent="0.2">
      <c r="A1189" s="70"/>
      <c r="B1189" s="70"/>
      <c r="C1189" s="70"/>
      <c r="D1189" s="70"/>
      <c r="E1189" s="70"/>
      <c r="F1189" s="70"/>
      <c r="G1189" s="70"/>
      <c r="H1189" s="70"/>
      <c r="I1189" s="70"/>
      <c r="J1189" s="70"/>
      <c r="K1189" s="70"/>
      <c r="L1189" s="70"/>
      <c r="M1189" s="70"/>
      <c r="N1189" s="70"/>
      <c r="O1189" s="70"/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/>
      <c r="AB1189" s="70"/>
      <c r="AC1189" s="70"/>
    </row>
    <row r="1190" spans="1:29" ht="16.5" x14ac:dyDescent="0.2">
      <c r="A1190" s="70"/>
      <c r="B1190" s="70"/>
      <c r="C1190" s="70"/>
      <c r="D1190" s="70"/>
      <c r="E1190" s="70"/>
      <c r="F1190" s="70"/>
      <c r="G1190" s="70"/>
      <c r="H1190" s="70"/>
      <c r="I1190" s="70"/>
      <c r="J1190" s="70"/>
      <c r="K1190" s="70"/>
      <c r="L1190" s="70"/>
      <c r="M1190" s="70"/>
      <c r="N1190" s="70"/>
      <c r="O1190" s="70"/>
      <c r="P1190" s="70"/>
      <c r="Q1190" s="70"/>
      <c r="R1190" s="70"/>
      <c r="S1190" s="70"/>
      <c r="T1190" s="70"/>
      <c r="U1190" s="70"/>
      <c r="V1190" s="70"/>
      <c r="W1190" s="70"/>
      <c r="X1190" s="70"/>
      <c r="Y1190" s="70"/>
      <c r="Z1190" s="70"/>
      <c r="AA1190" s="70"/>
      <c r="AB1190" s="70"/>
      <c r="AC1190" s="70"/>
    </row>
    <row r="1191" spans="1:29" ht="16.5" x14ac:dyDescent="0.2">
      <c r="A1191" s="70"/>
      <c r="B1191" s="70"/>
      <c r="C1191" s="70"/>
      <c r="D1191" s="70"/>
      <c r="E1191" s="70"/>
      <c r="F1191" s="70"/>
      <c r="G1191" s="70"/>
      <c r="H1191" s="70"/>
      <c r="I1191" s="70"/>
      <c r="J1191" s="70"/>
      <c r="K1191" s="70"/>
      <c r="L1191" s="70"/>
      <c r="M1191" s="70"/>
      <c r="N1191" s="70"/>
      <c r="O1191" s="70"/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/>
      <c r="AC1191" s="70"/>
    </row>
    <row r="1192" spans="1:29" ht="16.5" x14ac:dyDescent="0.2">
      <c r="A1192" s="70"/>
      <c r="B1192" s="70"/>
      <c r="C1192" s="70"/>
      <c r="D1192" s="70"/>
      <c r="E1192" s="70"/>
      <c r="F1192" s="70"/>
      <c r="G1192" s="70"/>
      <c r="H1192" s="70"/>
      <c r="I1192" s="70"/>
      <c r="J1192" s="70"/>
      <c r="K1192" s="70"/>
      <c r="L1192" s="70"/>
      <c r="M1192" s="70"/>
      <c r="N1192" s="70"/>
      <c r="O1192" s="70"/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/>
    </row>
    <row r="1193" spans="1:29" ht="16.5" x14ac:dyDescent="0.2">
      <c r="A1193" s="70"/>
      <c r="B1193" s="70"/>
      <c r="C1193" s="70"/>
      <c r="D1193" s="70"/>
      <c r="E1193" s="70"/>
      <c r="F1193" s="70"/>
      <c r="G1193" s="70"/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</row>
    <row r="1194" spans="1:29" ht="16.5" x14ac:dyDescent="0.2">
      <c r="A1194" s="70"/>
      <c r="B1194" s="70"/>
      <c r="C1194" s="70"/>
      <c r="D1194" s="70"/>
      <c r="E1194" s="70"/>
      <c r="F1194" s="70"/>
      <c r="G1194" s="70"/>
      <c r="H1194" s="70"/>
      <c r="I1194" s="70"/>
      <c r="J1194" s="70"/>
      <c r="K1194" s="70"/>
      <c r="L1194" s="70"/>
      <c r="M1194" s="70"/>
      <c r="N1194" s="70"/>
      <c r="O1194" s="70"/>
      <c r="P1194" s="70"/>
      <c r="Q1194" s="70"/>
      <c r="R1194" s="70"/>
      <c r="S1194" s="70"/>
      <c r="T1194" s="70"/>
      <c r="U1194" s="70"/>
      <c r="V1194" s="70"/>
      <c r="W1194" s="70"/>
      <c r="X1194" s="70"/>
      <c r="Y1194" s="70"/>
      <c r="Z1194" s="70"/>
      <c r="AA1194" s="70"/>
      <c r="AB1194" s="70"/>
      <c r="AC1194" s="70"/>
    </row>
    <row r="1195" spans="1:29" ht="16.5" x14ac:dyDescent="0.2">
      <c r="A1195" s="70"/>
      <c r="B1195" s="70"/>
      <c r="C1195" s="70"/>
      <c r="D1195" s="70"/>
      <c r="E1195" s="70"/>
      <c r="F1195" s="70"/>
      <c r="G1195" s="70"/>
      <c r="H1195" s="70"/>
      <c r="I1195" s="70"/>
      <c r="J1195" s="70"/>
      <c r="K1195" s="70"/>
      <c r="L1195" s="70"/>
      <c r="M1195" s="70"/>
      <c r="N1195" s="70"/>
      <c r="O1195" s="70"/>
      <c r="P1195" s="70"/>
      <c r="Q1195" s="70"/>
      <c r="R1195" s="70"/>
      <c r="S1195" s="70"/>
      <c r="T1195" s="70"/>
      <c r="U1195" s="70"/>
      <c r="V1195" s="70"/>
      <c r="W1195" s="70"/>
      <c r="X1195" s="70"/>
      <c r="Y1195" s="70"/>
      <c r="Z1195" s="70"/>
      <c r="AA1195" s="70"/>
      <c r="AB1195" s="70"/>
      <c r="AC1195" s="70"/>
    </row>
    <row r="1196" spans="1:29" ht="16.5" x14ac:dyDescent="0.2">
      <c r="A1196" s="70"/>
      <c r="B1196" s="70"/>
      <c r="C1196" s="70"/>
      <c r="D1196" s="70"/>
      <c r="E1196" s="70"/>
      <c r="F1196" s="70"/>
      <c r="G1196" s="70"/>
      <c r="H1196" s="70"/>
      <c r="I1196" s="70"/>
      <c r="J1196" s="70"/>
      <c r="K1196" s="70"/>
      <c r="L1196" s="70"/>
      <c r="M1196" s="70"/>
      <c r="N1196" s="70"/>
      <c r="O1196" s="70"/>
      <c r="P1196" s="70"/>
      <c r="Q1196" s="70"/>
      <c r="R1196" s="70"/>
      <c r="S1196" s="70"/>
      <c r="T1196" s="70"/>
      <c r="U1196" s="70"/>
      <c r="V1196" s="70"/>
      <c r="W1196" s="70"/>
      <c r="X1196" s="70"/>
      <c r="Y1196" s="70"/>
      <c r="Z1196" s="70"/>
      <c r="AA1196" s="70"/>
      <c r="AB1196" s="70"/>
      <c r="AC1196" s="70"/>
    </row>
    <row r="1197" spans="1:29" ht="16.5" x14ac:dyDescent="0.2">
      <c r="A1197" s="70"/>
      <c r="B1197" s="70"/>
      <c r="C1197" s="70"/>
      <c r="D1197" s="70"/>
      <c r="E1197" s="70"/>
      <c r="F1197" s="70"/>
      <c r="G1197" s="70"/>
      <c r="H1197" s="70"/>
      <c r="I1197" s="70"/>
      <c r="J1197" s="70"/>
      <c r="K1197" s="70"/>
      <c r="L1197" s="70"/>
      <c r="M1197" s="70"/>
      <c r="N1197" s="70"/>
      <c r="O1197" s="70"/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/>
      <c r="AA1197" s="70"/>
      <c r="AB1197" s="70"/>
      <c r="AC1197" s="70"/>
    </row>
    <row r="1198" spans="1:29" ht="16.5" x14ac:dyDescent="0.2">
      <c r="A1198" s="70"/>
      <c r="B1198" s="70"/>
      <c r="C1198" s="70"/>
      <c r="D1198" s="70"/>
      <c r="E1198" s="70"/>
      <c r="F1198" s="70"/>
      <c r="G1198" s="70"/>
      <c r="H1198" s="70"/>
      <c r="I1198" s="70"/>
      <c r="J1198" s="70"/>
      <c r="K1198" s="70"/>
      <c r="L1198" s="70"/>
      <c r="M1198" s="70"/>
      <c r="N1198" s="70"/>
      <c r="O1198" s="70"/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/>
      <c r="AB1198" s="70"/>
      <c r="AC1198" s="70"/>
    </row>
    <row r="1199" spans="1:29" ht="16.5" x14ac:dyDescent="0.2">
      <c r="A1199" s="70"/>
      <c r="B1199" s="70"/>
      <c r="C1199" s="70"/>
      <c r="D1199" s="70"/>
      <c r="E1199" s="70"/>
      <c r="F1199" s="70"/>
      <c r="G1199" s="70"/>
      <c r="H1199" s="70"/>
      <c r="I1199" s="70"/>
      <c r="J1199" s="70"/>
      <c r="K1199" s="70"/>
      <c r="L1199" s="70"/>
      <c r="M1199" s="70"/>
      <c r="N1199" s="70"/>
      <c r="O1199" s="70"/>
      <c r="P1199" s="70"/>
      <c r="Q1199" s="70"/>
      <c r="R1199" s="70"/>
      <c r="S1199" s="70"/>
      <c r="T1199" s="70"/>
      <c r="U1199" s="70"/>
      <c r="V1199" s="70"/>
      <c r="W1199" s="70"/>
      <c r="X1199" s="70"/>
      <c r="Y1199" s="70"/>
      <c r="Z1199" s="70"/>
      <c r="AA1199" s="70"/>
      <c r="AB1199" s="70"/>
      <c r="AC1199" s="70"/>
    </row>
    <row r="1200" spans="1:29" ht="16.5" x14ac:dyDescent="0.2">
      <c r="A1200" s="70"/>
      <c r="B1200" s="70"/>
      <c r="C1200" s="70"/>
      <c r="D1200" s="70"/>
      <c r="E1200" s="70"/>
      <c r="F1200" s="70"/>
      <c r="G1200" s="70"/>
      <c r="H1200" s="70"/>
      <c r="I1200" s="70"/>
      <c r="J1200" s="70"/>
      <c r="K1200" s="70"/>
      <c r="L1200" s="70"/>
      <c r="M1200" s="70"/>
      <c r="N1200" s="70"/>
      <c r="O1200" s="70"/>
      <c r="P1200" s="70"/>
      <c r="Q1200" s="70"/>
      <c r="R1200" s="70"/>
      <c r="S1200" s="70"/>
      <c r="T1200" s="70"/>
      <c r="U1200" s="70"/>
      <c r="V1200" s="70"/>
      <c r="W1200" s="70"/>
      <c r="X1200" s="70"/>
      <c r="Y1200" s="70"/>
      <c r="Z1200" s="70"/>
      <c r="AA1200" s="70"/>
      <c r="AB1200" s="70"/>
      <c r="AC1200" s="70"/>
    </row>
    <row r="1201" spans="1:29" ht="16.5" x14ac:dyDescent="0.2">
      <c r="A1201" s="70"/>
      <c r="B1201" s="70"/>
      <c r="C1201" s="70"/>
      <c r="D1201" s="70"/>
      <c r="E1201" s="70"/>
      <c r="F1201" s="70"/>
      <c r="G1201" s="70"/>
      <c r="H1201" s="70"/>
      <c r="I1201" s="70"/>
      <c r="J1201" s="70"/>
      <c r="K1201" s="70"/>
      <c r="L1201" s="70"/>
      <c r="M1201" s="70"/>
      <c r="N1201" s="70"/>
      <c r="O1201" s="70"/>
      <c r="P1201" s="70"/>
      <c r="Q1201" s="70"/>
      <c r="R1201" s="70"/>
      <c r="S1201" s="70"/>
      <c r="T1201" s="70"/>
      <c r="U1201" s="70"/>
      <c r="V1201" s="70"/>
      <c r="W1201" s="70"/>
      <c r="X1201" s="70"/>
      <c r="Y1201" s="70"/>
      <c r="Z1201" s="70"/>
      <c r="AA1201" s="70"/>
      <c r="AB1201" s="70"/>
      <c r="AC1201" s="70"/>
    </row>
    <row r="1202" spans="1:29" ht="16.5" x14ac:dyDescent="0.2">
      <c r="A1202" s="70"/>
      <c r="B1202" s="70"/>
      <c r="C1202" s="70"/>
      <c r="D1202" s="70"/>
      <c r="E1202" s="70"/>
      <c r="F1202" s="70"/>
      <c r="G1202" s="70"/>
      <c r="H1202" s="70"/>
      <c r="I1202" s="70"/>
      <c r="J1202" s="70"/>
      <c r="K1202" s="70"/>
      <c r="L1202" s="70"/>
      <c r="M1202" s="70"/>
      <c r="N1202" s="70"/>
      <c r="O1202" s="70"/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/>
      <c r="AA1202" s="70"/>
      <c r="AB1202" s="70"/>
      <c r="AC1202" s="70"/>
    </row>
    <row r="1203" spans="1:29" ht="16.5" x14ac:dyDescent="0.2">
      <c r="A1203" s="70"/>
      <c r="B1203" s="70"/>
      <c r="C1203" s="70"/>
      <c r="D1203" s="70"/>
      <c r="E1203" s="70"/>
      <c r="F1203" s="70"/>
      <c r="G1203" s="70"/>
      <c r="H1203" s="70"/>
      <c r="I1203" s="70"/>
      <c r="J1203" s="70"/>
      <c r="K1203" s="70"/>
      <c r="L1203" s="70"/>
      <c r="M1203" s="70"/>
      <c r="N1203" s="70"/>
      <c r="O1203" s="70"/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/>
      <c r="AB1203" s="70"/>
      <c r="AC1203" s="70"/>
    </row>
    <row r="1204" spans="1:29" ht="16.5" x14ac:dyDescent="0.2">
      <c r="A1204" s="70"/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0"/>
      <c r="M1204" s="70"/>
      <c r="N1204" s="70"/>
      <c r="O1204" s="70"/>
      <c r="P1204" s="70"/>
      <c r="Q1204" s="70"/>
      <c r="R1204" s="70"/>
      <c r="S1204" s="70"/>
      <c r="T1204" s="70"/>
      <c r="U1204" s="70"/>
      <c r="V1204" s="70"/>
      <c r="W1204" s="70"/>
      <c r="X1204" s="70"/>
      <c r="Y1204" s="70"/>
      <c r="Z1204" s="70"/>
      <c r="AA1204" s="70"/>
      <c r="AB1204" s="70"/>
      <c r="AC1204" s="70"/>
    </row>
    <row r="1205" spans="1:29" ht="16.5" x14ac:dyDescent="0.2">
      <c r="A1205" s="70"/>
      <c r="B1205" s="70"/>
      <c r="C1205" s="70"/>
      <c r="D1205" s="70"/>
      <c r="E1205" s="70"/>
      <c r="F1205" s="70"/>
      <c r="G1205" s="70"/>
      <c r="H1205" s="70"/>
      <c r="I1205" s="70"/>
      <c r="J1205" s="70"/>
      <c r="K1205" s="70"/>
      <c r="L1205" s="70"/>
      <c r="M1205" s="70"/>
      <c r="N1205" s="70"/>
      <c r="O1205" s="70"/>
      <c r="P1205" s="70"/>
      <c r="Q1205" s="70"/>
      <c r="R1205" s="70"/>
      <c r="S1205" s="70"/>
      <c r="T1205" s="70"/>
      <c r="U1205" s="70"/>
      <c r="V1205" s="70"/>
      <c r="W1205" s="70"/>
      <c r="X1205" s="70"/>
      <c r="Y1205" s="70"/>
      <c r="Z1205" s="70"/>
      <c r="AA1205" s="70"/>
      <c r="AB1205" s="70"/>
      <c r="AC1205" s="70"/>
    </row>
    <row r="1206" spans="1:29" ht="16.5" x14ac:dyDescent="0.2">
      <c r="A1206" s="70"/>
      <c r="B1206" s="70"/>
      <c r="C1206" s="70"/>
      <c r="D1206" s="70"/>
      <c r="E1206" s="70"/>
      <c r="F1206" s="70"/>
      <c r="G1206" s="70"/>
      <c r="H1206" s="70"/>
      <c r="I1206" s="70"/>
      <c r="J1206" s="70"/>
      <c r="K1206" s="70"/>
      <c r="L1206" s="70"/>
      <c r="M1206" s="70"/>
      <c r="N1206" s="70"/>
      <c r="O1206" s="70"/>
      <c r="P1206" s="70"/>
      <c r="Q1206" s="70"/>
      <c r="R1206" s="70"/>
      <c r="S1206" s="70"/>
      <c r="T1206" s="70"/>
      <c r="U1206" s="70"/>
      <c r="V1206" s="70"/>
      <c r="W1206" s="70"/>
      <c r="X1206" s="70"/>
      <c r="Y1206" s="70"/>
      <c r="Z1206" s="70"/>
      <c r="AA1206" s="70"/>
      <c r="AB1206" s="70"/>
      <c r="AC1206" s="70"/>
    </row>
    <row r="1207" spans="1:29" ht="16.5" x14ac:dyDescent="0.2">
      <c r="A1207" s="70"/>
      <c r="B1207" s="70"/>
      <c r="C1207" s="70"/>
      <c r="D1207" s="70"/>
      <c r="E1207" s="70"/>
      <c r="F1207" s="70"/>
      <c r="G1207" s="70"/>
      <c r="H1207" s="70"/>
      <c r="I1207" s="70"/>
      <c r="J1207" s="70"/>
      <c r="K1207" s="70"/>
      <c r="L1207" s="70"/>
      <c r="M1207" s="70"/>
      <c r="N1207" s="70"/>
      <c r="O1207" s="70"/>
      <c r="P1207" s="70"/>
      <c r="Q1207" s="70"/>
      <c r="R1207" s="70"/>
      <c r="S1207" s="70"/>
      <c r="T1207" s="70"/>
      <c r="U1207" s="70"/>
      <c r="V1207" s="70"/>
      <c r="W1207" s="70"/>
      <c r="X1207" s="70"/>
      <c r="Y1207" s="70"/>
      <c r="Z1207" s="70"/>
      <c r="AA1207" s="70"/>
      <c r="AB1207" s="70"/>
      <c r="AC1207" s="70"/>
    </row>
    <row r="1208" spans="1:29" ht="16.5" x14ac:dyDescent="0.2">
      <c r="A1208" s="70"/>
      <c r="B1208" s="70"/>
      <c r="C1208" s="70"/>
      <c r="D1208" s="70"/>
      <c r="E1208" s="70"/>
      <c r="F1208" s="70"/>
      <c r="G1208" s="70"/>
      <c r="H1208" s="70"/>
      <c r="I1208" s="70"/>
      <c r="J1208" s="70"/>
      <c r="K1208" s="70"/>
      <c r="L1208" s="70"/>
      <c r="M1208" s="70"/>
      <c r="N1208" s="70"/>
      <c r="O1208" s="70"/>
      <c r="P1208" s="70"/>
      <c r="Q1208" s="70"/>
      <c r="R1208" s="70"/>
      <c r="S1208" s="70"/>
      <c r="T1208" s="70"/>
      <c r="U1208" s="70"/>
      <c r="V1208" s="70"/>
      <c r="W1208" s="70"/>
      <c r="X1208" s="70"/>
      <c r="Y1208" s="70"/>
      <c r="Z1208" s="70"/>
      <c r="AA1208" s="70"/>
      <c r="AB1208" s="70"/>
      <c r="AC1208" s="70"/>
    </row>
    <row r="1209" spans="1:29" ht="16.5" x14ac:dyDescent="0.2">
      <c r="A1209" s="70"/>
      <c r="B1209" s="70"/>
      <c r="C1209" s="70"/>
      <c r="D1209" s="70"/>
      <c r="E1209" s="70"/>
      <c r="F1209" s="70"/>
      <c r="G1209" s="70"/>
      <c r="H1209" s="70"/>
      <c r="I1209" s="70"/>
      <c r="J1209" s="70"/>
      <c r="K1209" s="70"/>
      <c r="L1209" s="70"/>
      <c r="M1209" s="70"/>
      <c r="N1209" s="70"/>
      <c r="O1209" s="70"/>
      <c r="P1209" s="70"/>
      <c r="Q1209" s="70"/>
      <c r="R1209" s="70"/>
      <c r="S1209" s="70"/>
      <c r="T1209" s="70"/>
      <c r="U1209" s="70"/>
      <c r="V1209" s="70"/>
      <c r="W1209" s="70"/>
      <c r="X1209" s="70"/>
      <c r="Y1209" s="70"/>
      <c r="Z1209" s="70"/>
      <c r="AA1209" s="70"/>
      <c r="AB1209" s="70"/>
      <c r="AC1209" s="70"/>
    </row>
    <row r="1210" spans="1:29" ht="16.5" x14ac:dyDescent="0.2">
      <c r="A1210" s="70"/>
      <c r="B1210" s="70"/>
      <c r="C1210" s="70"/>
      <c r="D1210" s="70"/>
      <c r="E1210" s="70"/>
      <c r="F1210" s="70"/>
      <c r="G1210" s="70"/>
      <c r="H1210" s="70"/>
      <c r="I1210" s="70"/>
      <c r="J1210" s="70"/>
      <c r="K1210" s="70"/>
      <c r="L1210" s="70"/>
      <c r="M1210" s="70"/>
      <c r="N1210" s="70"/>
      <c r="O1210" s="70"/>
      <c r="P1210" s="70"/>
      <c r="Q1210" s="70"/>
      <c r="R1210" s="70"/>
      <c r="S1210" s="70"/>
      <c r="T1210" s="70"/>
      <c r="U1210" s="70"/>
      <c r="V1210" s="70"/>
      <c r="W1210" s="70"/>
      <c r="X1210" s="70"/>
      <c r="Y1210" s="70"/>
      <c r="Z1210" s="70"/>
      <c r="AA1210" s="70"/>
      <c r="AB1210" s="70"/>
      <c r="AC1210" s="70"/>
    </row>
    <row r="1211" spans="1:29" ht="16.5" x14ac:dyDescent="0.2">
      <c r="A1211" s="70"/>
      <c r="B1211" s="70"/>
      <c r="C1211" s="70"/>
      <c r="D1211" s="70"/>
      <c r="E1211" s="70"/>
      <c r="F1211" s="70"/>
      <c r="G1211" s="70"/>
      <c r="H1211" s="70"/>
      <c r="I1211" s="70"/>
      <c r="J1211" s="70"/>
      <c r="K1211" s="70"/>
      <c r="L1211" s="70"/>
      <c r="M1211" s="70"/>
      <c r="N1211" s="70"/>
      <c r="O1211" s="70"/>
      <c r="P1211" s="70"/>
      <c r="Q1211" s="70"/>
      <c r="R1211" s="70"/>
      <c r="S1211" s="70"/>
      <c r="T1211" s="70"/>
      <c r="U1211" s="70"/>
      <c r="V1211" s="70"/>
      <c r="W1211" s="70"/>
      <c r="X1211" s="70"/>
      <c r="Y1211" s="70"/>
      <c r="Z1211" s="70"/>
      <c r="AA1211" s="70"/>
      <c r="AB1211" s="70"/>
      <c r="AC1211" s="70"/>
    </row>
    <row r="1212" spans="1:29" ht="16.5" x14ac:dyDescent="0.2">
      <c r="A1212" s="70"/>
      <c r="B1212" s="70"/>
      <c r="C1212" s="70"/>
      <c r="D1212" s="70"/>
      <c r="E1212" s="70"/>
      <c r="F1212" s="70"/>
      <c r="G1212" s="70"/>
      <c r="H1212" s="70"/>
      <c r="I1212" s="70"/>
      <c r="J1212" s="70"/>
      <c r="K1212" s="70"/>
      <c r="L1212" s="70"/>
      <c r="M1212" s="70"/>
      <c r="N1212" s="70"/>
      <c r="O1212" s="70"/>
      <c r="P1212" s="70"/>
      <c r="Q1212" s="70"/>
      <c r="R1212" s="70"/>
      <c r="S1212" s="70"/>
      <c r="T1212" s="70"/>
      <c r="U1212" s="70"/>
      <c r="V1212" s="70"/>
      <c r="W1212" s="70"/>
      <c r="X1212" s="70"/>
      <c r="Y1212" s="70"/>
      <c r="Z1212" s="70"/>
      <c r="AA1212" s="70"/>
      <c r="AB1212" s="70"/>
      <c r="AC1212" s="70"/>
    </row>
    <row r="1213" spans="1:29" ht="16.5" x14ac:dyDescent="0.2">
      <c r="A1213" s="70"/>
      <c r="B1213" s="70"/>
      <c r="C1213" s="70"/>
      <c r="D1213" s="70"/>
      <c r="E1213" s="70"/>
      <c r="F1213" s="70"/>
      <c r="G1213" s="70"/>
      <c r="H1213" s="70"/>
      <c r="I1213" s="70"/>
      <c r="J1213" s="70"/>
      <c r="K1213" s="70"/>
      <c r="L1213" s="70"/>
      <c r="M1213" s="70"/>
      <c r="N1213" s="70"/>
      <c r="O1213" s="70"/>
      <c r="P1213" s="70"/>
      <c r="Q1213" s="70"/>
      <c r="R1213" s="70"/>
      <c r="S1213" s="70"/>
      <c r="T1213" s="70"/>
      <c r="U1213" s="70"/>
      <c r="V1213" s="70"/>
      <c r="W1213" s="70"/>
      <c r="X1213" s="70"/>
      <c r="Y1213" s="70"/>
      <c r="Z1213" s="70"/>
      <c r="AA1213" s="70"/>
      <c r="AB1213" s="70"/>
      <c r="AC1213" s="70"/>
    </row>
    <row r="1214" spans="1:29" ht="16.5" x14ac:dyDescent="0.2">
      <c r="A1214" s="70"/>
      <c r="B1214" s="70"/>
      <c r="C1214" s="70"/>
      <c r="D1214" s="70"/>
      <c r="E1214" s="70"/>
      <c r="F1214" s="70"/>
      <c r="G1214" s="70"/>
      <c r="H1214" s="70"/>
      <c r="I1214" s="70"/>
      <c r="J1214" s="70"/>
      <c r="K1214" s="70"/>
      <c r="L1214" s="70"/>
      <c r="M1214" s="70"/>
      <c r="N1214" s="70"/>
      <c r="O1214" s="70"/>
      <c r="P1214" s="70"/>
      <c r="Q1214" s="70"/>
      <c r="R1214" s="70"/>
      <c r="S1214" s="70"/>
      <c r="T1214" s="70"/>
      <c r="U1214" s="70"/>
      <c r="V1214" s="70"/>
      <c r="W1214" s="70"/>
      <c r="X1214" s="70"/>
      <c r="Y1214" s="70"/>
      <c r="Z1214" s="70"/>
      <c r="AA1214" s="70"/>
      <c r="AB1214" s="70"/>
      <c r="AC1214" s="70"/>
    </row>
    <row r="1215" spans="1:29" ht="16.5" x14ac:dyDescent="0.2">
      <c r="A1215" s="70"/>
      <c r="B1215" s="70"/>
      <c r="C1215" s="70"/>
      <c r="D1215" s="70"/>
      <c r="E1215" s="70"/>
      <c r="F1215" s="70"/>
      <c r="G1215" s="70"/>
      <c r="H1215" s="70"/>
      <c r="I1215" s="70"/>
      <c r="J1215" s="70"/>
      <c r="K1215" s="70"/>
      <c r="L1215" s="70"/>
      <c r="M1215" s="70"/>
      <c r="N1215" s="70"/>
      <c r="O1215" s="70"/>
      <c r="P1215" s="70"/>
      <c r="Q1215" s="70"/>
      <c r="R1215" s="70"/>
      <c r="S1215" s="70"/>
      <c r="T1215" s="70"/>
      <c r="U1215" s="70"/>
      <c r="V1215" s="70"/>
      <c r="W1215" s="70"/>
      <c r="X1215" s="70"/>
      <c r="Y1215" s="70"/>
      <c r="Z1215" s="70"/>
      <c r="AA1215" s="70"/>
      <c r="AB1215" s="70"/>
      <c r="AC1215" s="70"/>
    </row>
    <row r="1216" spans="1:29" ht="16.5" x14ac:dyDescent="0.2">
      <c r="A1216" s="70"/>
      <c r="B1216" s="70"/>
      <c r="C1216" s="70"/>
      <c r="D1216" s="70"/>
      <c r="E1216" s="70"/>
      <c r="F1216" s="70"/>
      <c r="G1216" s="70"/>
      <c r="H1216" s="70"/>
      <c r="I1216" s="70"/>
      <c r="J1216" s="70"/>
      <c r="K1216" s="70"/>
      <c r="L1216" s="70"/>
      <c r="M1216" s="70"/>
      <c r="N1216" s="70"/>
      <c r="O1216" s="70"/>
      <c r="P1216" s="70"/>
      <c r="Q1216" s="70"/>
      <c r="R1216" s="70"/>
      <c r="S1216" s="70"/>
      <c r="T1216" s="70"/>
      <c r="U1216" s="70"/>
      <c r="V1216" s="70"/>
      <c r="W1216" s="70"/>
      <c r="X1216" s="70"/>
      <c r="Y1216" s="70"/>
      <c r="Z1216" s="70"/>
      <c r="AA1216" s="70"/>
      <c r="AB1216" s="70"/>
      <c r="AC1216" s="70"/>
    </row>
    <row r="1217" spans="1:29" ht="16.5" x14ac:dyDescent="0.2">
      <c r="A1217" s="70"/>
      <c r="B1217" s="70"/>
      <c r="C1217" s="70"/>
      <c r="D1217" s="70"/>
      <c r="E1217" s="70"/>
      <c r="F1217" s="70"/>
      <c r="G1217" s="70"/>
      <c r="H1217" s="70"/>
      <c r="I1217" s="70"/>
      <c r="J1217" s="70"/>
      <c r="K1217" s="70"/>
      <c r="L1217" s="70"/>
      <c r="M1217" s="70"/>
      <c r="N1217" s="70"/>
      <c r="O1217" s="70"/>
      <c r="P1217" s="70"/>
      <c r="Q1217" s="70"/>
      <c r="R1217" s="70"/>
      <c r="S1217" s="70"/>
      <c r="T1217" s="70"/>
      <c r="U1217" s="70"/>
      <c r="V1217" s="70"/>
      <c r="W1217" s="70"/>
      <c r="X1217" s="70"/>
      <c r="Y1217" s="70"/>
      <c r="Z1217" s="70"/>
      <c r="AA1217" s="70"/>
      <c r="AB1217" s="70"/>
      <c r="AC1217" s="70"/>
    </row>
    <row r="1218" spans="1:29" ht="16.5" x14ac:dyDescent="0.2">
      <c r="A1218" s="70"/>
      <c r="B1218" s="70"/>
      <c r="C1218" s="70"/>
      <c r="D1218" s="70"/>
      <c r="E1218" s="70"/>
      <c r="F1218" s="70"/>
      <c r="G1218" s="70"/>
      <c r="H1218" s="70"/>
      <c r="I1218" s="70"/>
      <c r="J1218" s="70"/>
      <c r="K1218" s="70"/>
      <c r="L1218" s="70"/>
      <c r="M1218" s="70"/>
      <c r="N1218" s="70"/>
      <c r="O1218" s="70"/>
      <c r="P1218" s="70"/>
      <c r="Q1218" s="70"/>
      <c r="R1218" s="70"/>
      <c r="S1218" s="70"/>
      <c r="T1218" s="70"/>
      <c r="U1218" s="70"/>
      <c r="V1218" s="70"/>
      <c r="W1218" s="70"/>
      <c r="X1218" s="70"/>
      <c r="Y1218" s="70"/>
      <c r="Z1218" s="70"/>
      <c r="AA1218" s="70"/>
      <c r="AB1218" s="70"/>
      <c r="AC1218" s="70"/>
    </row>
    <row r="1219" spans="1:29" ht="16.5" x14ac:dyDescent="0.2">
      <c r="A1219" s="70"/>
      <c r="B1219" s="70"/>
      <c r="C1219" s="70"/>
      <c r="D1219" s="70"/>
      <c r="E1219" s="70"/>
      <c r="F1219" s="70"/>
      <c r="G1219" s="70"/>
      <c r="H1219" s="70"/>
      <c r="I1219" s="70"/>
      <c r="J1219" s="70"/>
      <c r="K1219" s="70"/>
      <c r="L1219" s="70"/>
      <c r="M1219" s="70"/>
      <c r="N1219" s="70"/>
      <c r="O1219" s="70"/>
      <c r="P1219" s="70"/>
      <c r="Q1219" s="70"/>
      <c r="R1219" s="70"/>
      <c r="S1219" s="70"/>
      <c r="T1219" s="70"/>
      <c r="U1219" s="70"/>
      <c r="V1219" s="70"/>
      <c r="W1219" s="70"/>
      <c r="X1219" s="70"/>
      <c r="Y1219" s="70"/>
      <c r="Z1219" s="70"/>
      <c r="AA1219" s="70"/>
      <c r="AB1219" s="70"/>
      <c r="AC1219" s="70"/>
    </row>
    <row r="1220" spans="1:29" ht="16.5" x14ac:dyDescent="0.2">
      <c r="A1220" s="70"/>
      <c r="B1220" s="70"/>
      <c r="C1220" s="70"/>
      <c r="D1220" s="70"/>
      <c r="E1220" s="70"/>
      <c r="F1220" s="70"/>
      <c r="G1220" s="70"/>
      <c r="H1220" s="70"/>
      <c r="I1220" s="70"/>
      <c r="J1220" s="70"/>
      <c r="K1220" s="70"/>
      <c r="L1220" s="70"/>
      <c r="M1220" s="70"/>
      <c r="N1220" s="70"/>
      <c r="O1220" s="70"/>
      <c r="P1220" s="70"/>
      <c r="Q1220" s="70"/>
      <c r="R1220" s="70"/>
      <c r="S1220" s="70"/>
      <c r="T1220" s="70"/>
      <c r="U1220" s="70"/>
      <c r="V1220" s="70"/>
      <c r="W1220" s="70"/>
      <c r="X1220" s="70"/>
      <c r="Y1220" s="70"/>
      <c r="Z1220" s="70"/>
      <c r="AA1220" s="70"/>
      <c r="AB1220" s="70"/>
      <c r="AC1220" s="70"/>
    </row>
    <row r="1221" spans="1:29" ht="16.5" x14ac:dyDescent="0.2">
      <c r="A1221" s="70"/>
      <c r="B1221" s="70"/>
      <c r="C1221" s="70"/>
      <c r="D1221" s="70"/>
      <c r="E1221" s="70"/>
      <c r="F1221" s="70"/>
      <c r="G1221" s="70"/>
      <c r="H1221" s="70"/>
      <c r="I1221" s="70"/>
      <c r="J1221" s="70"/>
      <c r="K1221" s="70"/>
      <c r="L1221" s="70"/>
      <c r="M1221" s="70"/>
      <c r="N1221" s="70"/>
      <c r="O1221" s="70"/>
      <c r="P1221" s="70"/>
      <c r="Q1221" s="70"/>
      <c r="R1221" s="70"/>
      <c r="S1221" s="70"/>
      <c r="T1221" s="70"/>
      <c r="U1221" s="70"/>
      <c r="V1221" s="70"/>
      <c r="W1221" s="70"/>
      <c r="X1221" s="70"/>
      <c r="Y1221" s="70"/>
      <c r="Z1221" s="70"/>
      <c r="AA1221" s="70"/>
      <c r="AB1221" s="70"/>
      <c r="AC1221" s="70"/>
    </row>
    <row r="1222" spans="1:29" ht="16.5" x14ac:dyDescent="0.2">
      <c r="A1222" s="70"/>
      <c r="B1222" s="70"/>
      <c r="C1222" s="70"/>
      <c r="D1222" s="70"/>
      <c r="E1222" s="70"/>
      <c r="F1222" s="70"/>
      <c r="G1222" s="70"/>
      <c r="H1222" s="70"/>
      <c r="I1222" s="70"/>
      <c r="J1222" s="70"/>
      <c r="K1222" s="70"/>
      <c r="L1222" s="70"/>
      <c r="M1222" s="70"/>
      <c r="N1222" s="70"/>
      <c r="O1222" s="70"/>
      <c r="P1222" s="70"/>
      <c r="Q1222" s="70"/>
      <c r="R1222" s="70"/>
      <c r="S1222" s="70"/>
      <c r="T1222" s="70"/>
      <c r="U1222" s="70"/>
      <c r="V1222" s="70"/>
      <c r="W1222" s="70"/>
      <c r="X1222" s="70"/>
      <c r="Y1222" s="70"/>
      <c r="Z1222" s="70"/>
      <c r="AA1222" s="70"/>
      <c r="AB1222" s="70"/>
      <c r="AC1222" s="70"/>
    </row>
    <row r="1223" spans="1:29" ht="16.5" x14ac:dyDescent="0.2">
      <c r="A1223" s="70"/>
      <c r="B1223" s="70"/>
      <c r="C1223" s="70"/>
      <c r="D1223" s="70"/>
      <c r="E1223" s="70"/>
      <c r="F1223" s="70"/>
      <c r="G1223" s="70"/>
      <c r="H1223" s="70"/>
      <c r="I1223" s="70"/>
      <c r="J1223" s="70"/>
      <c r="K1223" s="70"/>
      <c r="L1223" s="70"/>
      <c r="M1223" s="70"/>
      <c r="N1223" s="70"/>
      <c r="O1223" s="70"/>
      <c r="P1223" s="70"/>
      <c r="Q1223" s="70"/>
      <c r="R1223" s="70"/>
      <c r="S1223" s="70"/>
      <c r="T1223" s="70"/>
      <c r="U1223" s="70"/>
      <c r="V1223" s="70"/>
      <c r="W1223" s="70"/>
      <c r="X1223" s="70"/>
      <c r="Y1223" s="70"/>
      <c r="Z1223" s="70"/>
      <c r="AA1223" s="70"/>
      <c r="AB1223" s="70"/>
      <c r="AC1223" s="70"/>
    </row>
    <row r="1224" spans="1:29" ht="16.5" x14ac:dyDescent="0.2">
      <c r="A1224" s="70"/>
      <c r="B1224" s="70"/>
      <c r="C1224" s="70"/>
      <c r="D1224" s="70"/>
      <c r="E1224" s="70"/>
      <c r="F1224" s="70"/>
      <c r="G1224" s="70"/>
      <c r="H1224" s="70"/>
      <c r="I1224" s="70"/>
      <c r="J1224" s="70"/>
      <c r="K1224" s="70"/>
      <c r="L1224" s="70"/>
      <c r="M1224" s="70"/>
      <c r="N1224" s="70"/>
      <c r="O1224" s="70"/>
      <c r="P1224" s="70"/>
      <c r="Q1224" s="70"/>
      <c r="R1224" s="70"/>
      <c r="S1224" s="70"/>
      <c r="T1224" s="70"/>
      <c r="U1224" s="70"/>
      <c r="V1224" s="70"/>
      <c r="W1224" s="70"/>
      <c r="X1224" s="70"/>
      <c r="Y1224" s="70"/>
      <c r="Z1224" s="70"/>
      <c r="AA1224" s="70"/>
      <c r="AB1224" s="70"/>
      <c r="AC1224" s="70"/>
    </row>
    <row r="1225" spans="1:29" ht="16.5" x14ac:dyDescent="0.2">
      <c r="A1225" s="70"/>
      <c r="B1225" s="70"/>
      <c r="C1225" s="70"/>
      <c r="D1225" s="70"/>
      <c r="E1225" s="70"/>
      <c r="F1225" s="70"/>
      <c r="G1225" s="70"/>
      <c r="H1225" s="70"/>
      <c r="I1225" s="70"/>
      <c r="J1225" s="70"/>
      <c r="K1225" s="70"/>
      <c r="L1225" s="70"/>
      <c r="M1225" s="70"/>
      <c r="N1225" s="70"/>
      <c r="O1225" s="70"/>
      <c r="P1225" s="70"/>
      <c r="Q1225" s="70"/>
      <c r="R1225" s="70"/>
      <c r="S1225" s="70"/>
      <c r="T1225" s="70"/>
      <c r="U1225" s="70"/>
      <c r="V1225" s="70"/>
      <c r="W1225" s="70"/>
      <c r="X1225" s="70"/>
      <c r="Y1225" s="70"/>
      <c r="Z1225" s="70"/>
      <c r="AA1225" s="70"/>
      <c r="AB1225" s="70"/>
      <c r="AC1225" s="70"/>
    </row>
    <row r="1226" spans="1:29" ht="16.5" x14ac:dyDescent="0.2">
      <c r="A1226" s="70"/>
      <c r="B1226" s="70"/>
      <c r="C1226" s="70"/>
      <c r="D1226" s="70"/>
      <c r="E1226" s="70"/>
      <c r="F1226" s="70"/>
      <c r="G1226" s="70"/>
      <c r="H1226" s="70"/>
      <c r="I1226" s="70"/>
      <c r="J1226" s="70"/>
      <c r="K1226" s="70"/>
      <c r="L1226" s="70"/>
      <c r="M1226" s="70"/>
      <c r="N1226" s="70"/>
      <c r="O1226" s="70"/>
      <c r="P1226" s="70"/>
      <c r="Q1226" s="70"/>
      <c r="R1226" s="70"/>
      <c r="S1226" s="70"/>
      <c r="T1226" s="70"/>
      <c r="U1226" s="70"/>
      <c r="V1226" s="70"/>
      <c r="W1226" s="70"/>
      <c r="X1226" s="70"/>
      <c r="Y1226" s="70"/>
      <c r="Z1226" s="70"/>
      <c r="AA1226" s="70"/>
      <c r="AB1226" s="70"/>
      <c r="AC1226" s="70"/>
    </row>
    <row r="1227" spans="1:29" ht="16.5" x14ac:dyDescent="0.2">
      <c r="A1227" s="70"/>
      <c r="B1227" s="70"/>
      <c r="C1227" s="70"/>
      <c r="D1227" s="70"/>
      <c r="E1227" s="70"/>
      <c r="F1227" s="70"/>
      <c r="G1227" s="70"/>
      <c r="H1227" s="70"/>
      <c r="I1227" s="70"/>
      <c r="J1227" s="70"/>
      <c r="K1227" s="70"/>
      <c r="L1227" s="70"/>
      <c r="M1227" s="70"/>
      <c r="N1227" s="70"/>
      <c r="O1227" s="70"/>
      <c r="P1227" s="70"/>
      <c r="Q1227" s="70"/>
      <c r="R1227" s="70"/>
      <c r="S1227" s="70"/>
      <c r="T1227" s="70"/>
      <c r="U1227" s="70"/>
      <c r="V1227" s="70"/>
      <c r="W1227" s="70"/>
      <c r="X1227" s="70"/>
      <c r="Y1227" s="70"/>
      <c r="Z1227" s="70"/>
      <c r="AA1227" s="70"/>
      <c r="AB1227" s="70"/>
      <c r="AC1227" s="70"/>
    </row>
    <row r="1228" spans="1:29" ht="16.5" x14ac:dyDescent="0.2">
      <c r="A1228" s="70"/>
      <c r="B1228" s="70"/>
      <c r="C1228" s="70"/>
      <c r="D1228" s="70"/>
      <c r="E1228" s="70"/>
      <c r="F1228" s="70"/>
      <c r="G1228" s="70"/>
      <c r="H1228" s="70"/>
      <c r="I1228" s="70"/>
      <c r="J1228" s="70"/>
      <c r="K1228" s="70"/>
      <c r="L1228" s="70"/>
      <c r="M1228" s="70"/>
      <c r="N1228" s="70"/>
      <c r="O1228" s="70"/>
      <c r="P1228" s="70"/>
      <c r="Q1228" s="70"/>
      <c r="R1228" s="70"/>
      <c r="S1228" s="70"/>
      <c r="T1228" s="70"/>
      <c r="U1228" s="70"/>
      <c r="V1228" s="70"/>
      <c r="W1228" s="70"/>
      <c r="X1228" s="70"/>
      <c r="Y1228" s="70"/>
      <c r="Z1228" s="70"/>
      <c r="AA1228" s="70"/>
      <c r="AB1228" s="70"/>
      <c r="AC1228" s="70"/>
    </row>
    <row r="1229" spans="1:29" ht="16.5" x14ac:dyDescent="0.2">
      <c r="A1229" s="70"/>
      <c r="B1229" s="70"/>
      <c r="C1229" s="70"/>
      <c r="D1229" s="70"/>
      <c r="E1229" s="70"/>
      <c r="F1229" s="70"/>
      <c r="G1229" s="70"/>
      <c r="H1229" s="70"/>
      <c r="I1229" s="70"/>
      <c r="J1229" s="70"/>
      <c r="K1229" s="70"/>
      <c r="L1229" s="70"/>
      <c r="M1229" s="70"/>
      <c r="N1229" s="70"/>
      <c r="O1229" s="70"/>
      <c r="P1229" s="70"/>
      <c r="Q1229" s="70"/>
      <c r="R1229" s="70"/>
      <c r="S1229" s="70"/>
      <c r="T1229" s="70"/>
      <c r="U1229" s="70"/>
      <c r="V1229" s="70"/>
      <c r="W1229" s="70"/>
      <c r="X1229" s="70"/>
      <c r="Y1229" s="70"/>
      <c r="Z1229" s="70"/>
      <c r="AA1229" s="70"/>
      <c r="AB1229" s="70"/>
      <c r="AC1229" s="70"/>
    </row>
    <row r="1230" spans="1:29" ht="16.5" x14ac:dyDescent="0.2">
      <c r="A1230" s="70"/>
      <c r="B1230" s="70"/>
      <c r="C1230" s="70"/>
      <c r="D1230" s="70"/>
      <c r="E1230" s="70"/>
      <c r="F1230" s="70"/>
      <c r="G1230" s="70"/>
      <c r="H1230" s="70"/>
      <c r="I1230" s="70"/>
      <c r="J1230" s="70"/>
      <c r="K1230" s="70"/>
      <c r="L1230" s="70"/>
      <c r="M1230" s="70"/>
      <c r="N1230" s="70"/>
      <c r="O1230" s="70"/>
      <c r="P1230" s="70"/>
      <c r="Q1230" s="70"/>
      <c r="R1230" s="70"/>
      <c r="S1230" s="70"/>
      <c r="T1230" s="70"/>
      <c r="U1230" s="70"/>
      <c r="V1230" s="70"/>
      <c r="W1230" s="70"/>
      <c r="X1230" s="70"/>
      <c r="Y1230" s="70"/>
      <c r="Z1230" s="70"/>
      <c r="AA1230" s="70"/>
      <c r="AB1230" s="70"/>
      <c r="AC1230" s="70"/>
    </row>
    <row r="1231" spans="1:29" ht="16.5" x14ac:dyDescent="0.2">
      <c r="A1231" s="70"/>
      <c r="B1231" s="70"/>
      <c r="C1231" s="70"/>
      <c r="D1231" s="70"/>
      <c r="E1231" s="70"/>
      <c r="F1231" s="70"/>
      <c r="G1231" s="70"/>
      <c r="H1231" s="70"/>
      <c r="I1231" s="70"/>
      <c r="J1231" s="70"/>
      <c r="K1231" s="70"/>
      <c r="L1231" s="70"/>
      <c r="M1231" s="70"/>
      <c r="N1231" s="70"/>
      <c r="O1231" s="70"/>
      <c r="P1231" s="70"/>
      <c r="Q1231" s="70"/>
      <c r="R1231" s="70"/>
      <c r="S1231" s="70"/>
      <c r="T1231" s="70"/>
      <c r="U1231" s="70"/>
      <c r="V1231" s="70"/>
      <c r="W1231" s="70"/>
      <c r="X1231" s="70"/>
      <c r="Y1231" s="70"/>
      <c r="Z1231" s="70"/>
      <c r="AA1231" s="70"/>
      <c r="AB1231" s="70"/>
      <c r="AC1231" s="70"/>
    </row>
    <row r="1232" spans="1:29" ht="16.5" x14ac:dyDescent="0.2">
      <c r="A1232" s="70"/>
      <c r="B1232" s="70"/>
      <c r="C1232" s="70"/>
      <c r="D1232" s="70"/>
      <c r="E1232" s="70"/>
      <c r="F1232" s="70"/>
      <c r="G1232" s="70"/>
      <c r="H1232" s="70"/>
      <c r="I1232" s="70"/>
      <c r="J1232" s="70"/>
      <c r="K1232" s="70"/>
      <c r="L1232" s="70"/>
      <c r="M1232" s="70"/>
      <c r="N1232" s="70"/>
      <c r="O1232" s="70"/>
      <c r="P1232" s="70"/>
      <c r="Q1232" s="70"/>
      <c r="R1232" s="70"/>
      <c r="S1232" s="70"/>
      <c r="T1232" s="70"/>
      <c r="U1232" s="70"/>
      <c r="V1232" s="70"/>
      <c r="W1232" s="70"/>
      <c r="X1232" s="70"/>
      <c r="Y1232" s="70"/>
      <c r="Z1232" s="70"/>
      <c r="AA1232" s="70"/>
      <c r="AB1232" s="70"/>
      <c r="AC1232" s="70"/>
    </row>
    <row r="1233" spans="1:29" ht="16.5" x14ac:dyDescent="0.2">
      <c r="A1233" s="70"/>
      <c r="B1233" s="70"/>
      <c r="C1233" s="70"/>
      <c r="D1233" s="70"/>
      <c r="E1233" s="70"/>
      <c r="F1233" s="70"/>
      <c r="G1233" s="70"/>
      <c r="H1233" s="70"/>
      <c r="I1233" s="70"/>
      <c r="J1233" s="70"/>
      <c r="K1233" s="70"/>
      <c r="L1233" s="70"/>
      <c r="M1233" s="70"/>
      <c r="N1233" s="70"/>
      <c r="O1233" s="70"/>
      <c r="P1233" s="70"/>
      <c r="Q1233" s="70"/>
      <c r="R1233" s="70"/>
      <c r="S1233" s="70"/>
      <c r="T1233" s="70"/>
      <c r="U1233" s="70"/>
      <c r="V1233" s="70"/>
      <c r="W1233" s="70"/>
      <c r="X1233" s="70"/>
      <c r="Y1233" s="70"/>
      <c r="Z1233" s="70"/>
      <c r="AA1233" s="70"/>
      <c r="AB1233" s="70"/>
      <c r="AC1233" s="70"/>
    </row>
    <row r="1234" spans="1:29" ht="16.5" x14ac:dyDescent="0.2">
      <c r="A1234" s="70"/>
      <c r="B1234" s="70"/>
      <c r="C1234" s="70"/>
      <c r="D1234" s="70"/>
      <c r="E1234" s="70"/>
      <c r="F1234" s="70"/>
      <c r="G1234" s="70"/>
      <c r="H1234" s="70"/>
      <c r="I1234" s="70"/>
      <c r="J1234" s="70"/>
      <c r="K1234" s="70"/>
      <c r="L1234" s="70"/>
      <c r="M1234" s="70"/>
      <c r="N1234" s="70"/>
      <c r="O1234" s="70"/>
      <c r="P1234" s="70"/>
      <c r="Q1234" s="70"/>
      <c r="R1234" s="70"/>
      <c r="S1234" s="70"/>
      <c r="T1234" s="70"/>
      <c r="U1234" s="70"/>
      <c r="V1234" s="70"/>
      <c r="W1234" s="70"/>
      <c r="X1234" s="70"/>
      <c r="Y1234" s="70"/>
      <c r="Z1234" s="70"/>
      <c r="AA1234" s="70"/>
      <c r="AB1234" s="70"/>
      <c r="AC1234" s="70"/>
    </row>
    <row r="1235" spans="1:29" ht="16.5" x14ac:dyDescent="0.2">
      <c r="A1235" s="70"/>
      <c r="B1235" s="70"/>
      <c r="C1235" s="70"/>
      <c r="D1235" s="70"/>
      <c r="E1235" s="70"/>
      <c r="F1235" s="70"/>
      <c r="G1235" s="70"/>
      <c r="H1235" s="70"/>
      <c r="I1235" s="70"/>
      <c r="J1235" s="70"/>
      <c r="K1235" s="70"/>
      <c r="L1235" s="70"/>
      <c r="M1235" s="70"/>
      <c r="N1235" s="70"/>
      <c r="O1235" s="70"/>
      <c r="P1235" s="70"/>
      <c r="Q1235" s="70"/>
      <c r="R1235" s="70"/>
      <c r="S1235" s="70"/>
      <c r="T1235" s="70"/>
      <c r="U1235" s="70"/>
      <c r="V1235" s="70"/>
      <c r="W1235" s="70"/>
      <c r="X1235" s="70"/>
      <c r="Y1235" s="70"/>
      <c r="Z1235" s="70"/>
      <c r="AA1235" s="70"/>
      <c r="AB1235" s="70"/>
      <c r="AC1235" s="70"/>
    </row>
    <row r="1236" spans="1:29" ht="16.5" x14ac:dyDescent="0.2">
      <c r="A1236" s="70"/>
      <c r="B1236" s="70"/>
      <c r="C1236" s="70"/>
      <c r="D1236" s="70"/>
      <c r="E1236" s="70"/>
      <c r="F1236" s="70"/>
      <c r="G1236" s="70"/>
      <c r="H1236" s="70"/>
      <c r="I1236" s="70"/>
      <c r="J1236" s="70"/>
      <c r="K1236" s="70"/>
      <c r="L1236" s="70"/>
      <c r="M1236" s="70"/>
      <c r="N1236" s="70"/>
      <c r="O1236" s="70"/>
      <c r="P1236" s="70"/>
      <c r="Q1236" s="70"/>
      <c r="R1236" s="70"/>
      <c r="S1236" s="70"/>
      <c r="T1236" s="70"/>
      <c r="U1236" s="70"/>
      <c r="V1236" s="70"/>
      <c r="W1236" s="70"/>
      <c r="X1236" s="70"/>
      <c r="Y1236" s="70"/>
      <c r="Z1236" s="70"/>
      <c r="AA1236" s="70"/>
      <c r="AB1236" s="70"/>
      <c r="AC1236" s="70"/>
    </row>
    <row r="1237" spans="1:29" ht="16.5" x14ac:dyDescent="0.2">
      <c r="A1237" s="70"/>
      <c r="B1237" s="70"/>
      <c r="C1237" s="70"/>
      <c r="D1237" s="70"/>
      <c r="E1237" s="70"/>
      <c r="F1237" s="70"/>
      <c r="G1237" s="70"/>
      <c r="H1237" s="70"/>
      <c r="I1237" s="70"/>
      <c r="J1237" s="70"/>
      <c r="K1237" s="70"/>
      <c r="L1237" s="70"/>
      <c r="M1237" s="70"/>
      <c r="N1237" s="70"/>
      <c r="O1237" s="70"/>
      <c r="P1237" s="70"/>
      <c r="Q1237" s="70"/>
      <c r="R1237" s="70"/>
      <c r="S1237" s="70"/>
      <c r="T1237" s="70"/>
      <c r="U1237" s="70"/>
      <c r="V1237" s="70"/>
      <c r="W1237" s="70"/>
      <c r="X1237" s="70"/>
      <c r="Y1237" s="70"/>
      <c r="Z1237" s="70"/>
      <c r="AA1237" s="70"/>
      <c r="AB1237" s="70"/>
      <c r="AC1237" s="70"/>
    </row>
    <row r="1238" spans="1:29" ht="16.5" x14ac:dyDescent="0.2">
      <c r="A1238" s="70"/>
      <c r="B1238" s="70"/>
      <c r="C1238" s="70"/>
      <c r="D1238" s="70"/>
      <c r="E1238" s="70"/>
      <c r="F1238" s="70"/>
      <c r="G1238" s="70"/>
      <c r="H1238" s="70"/>
      <c r="I1238" s="70"/>
      <c r="J1238" s="70"/>
      <c r="K1238" s="70"/>
      <c r="L1238" s="70"/>
      <c r="M1238" s="70"/>
      <c r="N1238" s="70"/>
      <c r="O1238" s="70"/>
      <c r="P1238" s="70"/>
      <c r="Q1238" s="70"/>
      <c r="R1238" s="70"/>
      <c r="S1238" s="70"/>
      <c r="T1238" s="70"/>
      <c r="U1238" s="70"/>
      <c r="V1238" s="70"/>
      <c r="W1238" s="70"/>
      <c r="X1238" s="70"/>
      <c r="Y1238" s="70"/>
      <c r="Z1238" s="70"/>
      <c r="AA1238" s="70"/>
      <c r="AB1238" s="70"/>
      <c r="AC1238" s="70"/>
    </row>
    <row r="1239" spans="1:29" ht="16.5" x14ac:dyDescent="0.2">
      <c r="A1239" s="70"/>
      <c r="B1239" s="70"/>
      <c r="C1239" s="70"/>
      <c r="D1239" s="70"/>
      <c r="E1239" s="70"/>
      <c r="F1239" s="70"/>
      <c r="G1239" s="70"/>
      <c r="H1239" s="70"/>
      <c r="I1239" s="70"/>
      <c r="J1239" s="70"/>
      <c r="K1239" s="70"/>
      <c r="L1239" s="70"/>
      <c r="M1239" s="70"/>
      <c r="N1239" s="70"/>
      <c r="O1239" s="70"/>
      <c r="P1239" s="70"/>
      <c r="Q1239" s="70"/>
      <c r="R1239" s="70"/>
      <c r="S1239" s="70"/>
      <c r="T1239" s="70"/>
      <c r="U1239" s="70"/>
      <c r="V1239" s="70"/>
      <c r="W1239" s="70"/>
      <c r="X1239" s="70"/>
      <c r="Y1239" s="70"/>
      <c r="Z1239" s="70"/>
      <c r="AA1239" s="70"/>
      <c r="AB1239" s="70"/>
      <c r="AC1239" s="70"/>
    </row>
    <row r="1240" spans="1:29" ht="16.5" x14ac:dyDescent="0.2">
      <c r="A1240" s="70"/>
      <c r="B1240" s="70"/>
      <c r="C1240" s="70"/>
      <c r="D1240" s="70"/>
      <c r="E1240" s="70"/>
      <c r="F1240" s="70"/>
      <c r="G1240" s="70"/>
      <c r="H1240" s="70"/>
      <c r="I1240" s="70"/>
      <c r="J1240" s="70"/>
      <c r="K1240" s="70"/>
      <c r="L1240" s="70"/>
      <c r="M1240" s="70"/>
      <c r="N1240" s="70"/>
      <c r="O1240" s="70"/>
      <c r="P1240" s="70"/>
      <c r="Q1240" s="70"/>
      <c r="R1240" s="70"/>
      <c r="S1240" s="70"/>
      <c r="T1240" s="70"/>
      <c r="U1240" s="70"/>
      <c r="V1240" s="70"/>
      <c r="W1240" s="70"/>
      <c r="X1240" s="70"/>
      <c r="Y1240" s="70"/>
      <c r="Z1240" s="70"/>
      <c r="AA1240" s="70"/>
      <c r="AB1240" s="70"/>
      <c r="AC1240" s="70"/>
    </row>
    <row r="1241" spans="1:29" ht="16.5" x14ac:dyDescent="0.2">
      <c r="A1241" s="70"/>
      <c r="B1241" s="70"/>
      <c r="C1241" s="70"/>
      <c r="D1241" s="70"/>
      <c r="E1241" s="70"/>
      <c r="F1241" s="70"/>
      <c r="G1241" s="70"/>
      <c r="H1241" s="70"/>
      <c r="I1241" s="70"/>
      <c r="J1241" s="70"/>
      <c r="K1241" s="70"/>
      <c r="L1241" s="70"/>
      <c r="M1241" s="70"/>
      <c r="N1241" s="70"/>
      <c r="O1241" s="70"/>
      <c r="P1241" s="70"/>
      <c r="Q1241" s="70"/>
      <c r="R1241" s="70"/>
      <c r="S1241" s="70"/>
      <c r="T1241" s="70"/>
      <c r="U1241" s="70"/>
      <c r="V1241" s="70"/>
      <c r="W1241" s="70"/>
      <c r="X1241" s="70"/>
      <c r="Y1241" s="70"/>
      <c r="Z1241" s="70"/>
      <c r="AA1241" s="70"/>
      <c r="AB1241" s="70"/>
      <c r="AC1241" s="70"/>
    </row>
    <row r="1242" spans="1:29" ht="16.5" x14ac:dyDescent="0.2">
      <c r="A1242" s="70"/>
      <c r="B1242" s="70"/>
      <c r="C1242" s="70"/>
      <c r="D1242" s="70"/>
      <c r="E1242" s="70"/>
      <c r="F1242" s="70"/>
      <c r="G1242" s="70"/>
      <c r="H1242" s="70"/>
      <c r="I1242" s="70"/>
      <c r="J1242" s="70"/>
      <c r="K1242" s="70"/>
      <c r="L1242" s="70"/>
      <c r="M1242" s="70"/>
      <c r="N1242" s="70"/>
      <c r="O1242" s="70"/>
      <c r="P1242" s="70"/>
      <c r="Q1242" s="70"/>
      <c r="R1242" s="70"/>
      <c r="S1242" s="70"/>
      <c r="T1242" s="70"/>
      <c r="U1242" s="70"/>
      <c r="V1242" s="70"/>
      <c r="W1242" s="70"/>
      <c r="X1242" s="70"/>
      <c r="Y1242" s="70"/>
      <c r="Z1242" s="70"/>
      <c r="AA1242" s="70"/>
      <c r="AB1242" s="70"/>
      <c r="AC1242" s="70"/>
    </row>
    <row r="1243" spans="1:29" ht="16.5" x14ac:dyDescent="0.2">
      <c r="A1243" s="70"/>
      <c r="B1243" s="70"/>
      <c r="C1243" s="70"/>
      <c r="D1243" s="70"/>
      <c r="E1243" s="70"/>
      <c r="F1243" s="70"/>
      <c r="G1243" s="70"/>
      <c r="H1243" s="70"/>
      <c r="I1243" s="70"/>
      <c r="J1243" s="70"/>
      <c r="K1243" s="70"/>
      <c r="L1243" s="70"/>
      <c r="M1243" s="70"/>
      <c r="N1243" s="70"/>
      <c r="O1243" s="70"/>
      <c r="P1243" s="70"/>
      <c r="Q1243" s="70"/>
      <c r="R1243" s="70"/>
      <c r="S1243" s="70"/>
      <c r="T1243" s="70"/>
      <c r="U1243" s="70"/>
      <c r="V1243" s="70"/>
      <c r="W1243" s="70"/>
      <c r="X1243" s="70"/>
      <c r="Y1243" s="70"/>
      <c r="Z1243" s="70"/>
      <c r="AA1243" s="70"/>
      <c r="AB1243" s="70"/>
      <c r="AC1243" s="70"/>
    </row>
    <row r="1244" spans="1:29" ht="16.5" x14ac:dyDescent="0.2">
      <c r="A1244" s="70"/>
      <c r="B1244" s="70"/>
      <c r="C1244" s="70"/>
      <c r="D1244" s="70"/>
      <c r="E1244" s="70"/>
      <c r="F1244" s="70"/>
      <c r="G1244" s="70"/>
      <c r="H1244" s="70"/>
      <c r="I1244" s="70"/>
      <c r="J1244" s="70"/>
      <c r="K1244" s="70"/>
      <c r="L1244" s="70"/>
      <c r="M1244" s="70"/>
      <c r="N1244" s="70"/>
      <c r="O1244" s="70"/>
      <c r="P1244" s="70"/>
      <c r="Q1244" s="70"/>
      <c r="R1244" s="70"/>
      <c r="S1244" s="70"/>
      <c r="T1244" s="70"/>
      <c r="U1244" s="70"/>
      <c r="V1244" s="70"/>
      <c r="W1244" s="70"/>
      <c r="X1244" s="70"/>
      <c r="Y1244" s="70"/>
      <c r="Z1244" s="70"/>
      <c r="AA1244" s="70"/>
      <c r="AB1244" s="70"/>
      <c r="AC1244" s="70"/>
    </row>
    <row r="1245" spans="1:29" ht="16.5" x14ac:dyDescent="0.2">
      <c r="A1245" s="70"/>
      <c r="B1245" s="70"/>
      <c r="C1245" s="70"/>
      <c r="D1245" s="70"/>
      <c r="E1245" s="70"/>
      <c r="F1245" s="70"/>
      <c r="G1245" s="70"/>
      <c r="H1245" s="70"/>
      <c r="I1245" s="70"/>
      <c r="J1245" s="70"/>
      <c r="K1245" s="70"/>
      <c r="L1245" s="70"/>
      <c r="M1245" s="70"/>
      <c r="N1245" s="70"/>
      <c r="O1245" s="70"/>
      <c r="P1245" s="70"/>
      <c r="Q1245" s="70"/>
      <c r="R1245" s="70"/>
      <c r="S1245" s="70"/>
      <c r="T1245" s="70"/>
      <c r="U1245" s="70"/>
      <c r="V1245" s="70"/>
      <c r="W1245" s="70"/>
      <c r="X1245" s="70"/>
      <c r="Y1245" s="70"/>
      <c r="Z1245" s="70"/>
      <c r="AA1245" s="70"/>
      <c r="AB1245" s="70"/>
      <c r="AC1245" s="70"/>
    </row>
    <row r="1246" spans="1:29" ht="16.5" x14ac:dyDescent="0.2">
      <c r="A1246" s="70"/>
      <c r="B1246" s="70"/>
      <c r="C1246" s="70"/>
      <c r="D1246" s="70"/>
      <c r="E1246" s="70"/>
      <c r="F1246" s="70"/>
      <c r="G1246" s="70"/>
      <c r="H1246" s="70"/>
      <c r="I1246" s="70"/>
      <c r="J1246" s="70"/>
      <c r="K1246" s="70"/>
      <c r="L1246" s="70"/>
      <c r="M1246" s="70"/>
      <c r="N1246" s="70"/>
      <c r="O1246" s="70"/>
      <c r="P1246" s="70"/>
      <c r="Q1246" s="70"/>
      <c r="R1246" s="70"/>
      <c r="S1246" s="70"/>
      <c r="T1246" s="70"/>
      <c r="U1246" s="70"/>
      <c r="V1246" s="70"/>
      <c r="W1246" s="70"/>
      <c r="X1246" s="70"/>
      <c r="Y1246" s="70"/>
      <c r="Z1246" s="70"/>
      <c r="AA1246" s="70"/>
      <c r="AB1246" s="70"/>
      <c r="AC1246" s="70"/>
    </row>
    <row r="1247" spans="1:29" ht="16.5" x14ac:dyDescent="0.2">
      <c r="A1247" s="70"/>
      <c r="B1247" s="70"/>
      <c r="C1247" s="70"/>
      <c r="D1247" s="70"/>
      <c r="E1247" s="70"/>
      <c r="F1247" s="70"/>
      <c r="G1247" s="70"/>
      <c r="H1247" s="70"/>
      <c r="I1247" s="70"/>
      <c r="J1247" s="70"/>
      <c r="K1247" s="70"/>
      <c r="L1247" s="70"/>
      <c r="M1247" s="70"/>
      <c r="N1247" s="70"/>
      <c r="O1247" s="70"/>
      <c r="P1247" s="70"/>
      <c r="Q1247" s="70"/>
      <c r="R1247" s="70"/>
      <c r="S1247" s="70"/>
      <c r="T1247" s="70"/>
      <c r="U1247" s="70"/>
      <c r="V1247" s="70"/>
      <c r="W1247" s="70"/>
      <c r="X1247" s="70"/>
      <c r="Y1247" s="70"/>
      <c r="Z1247" s="70"/>
      <c r="AA1247" s="70"/>
      <c r="AB1247" s="70"/>
      <c r="AC1247" s="70"/>
    </row>
    <row r="1248" spans="1:29" ht="16.5" x14ac:dyDescent="0.2">
      <c r="A1248" s="70"/>
      <c r="B1248" s="70"/>
      <c r="C1248" s="70"/>
      <c r="D1248" s="70"/>
      <c r="E1248" s="70"/>
      <c r="F1248" s="70"/>
      <c r="G1248" s="70"/>
      <c r="H1248" s="70"/>
      <c r="I1248" s="70"/>
      <c r="J1248" s="70"/>
      <c r="K1248" s="70"/>
      <c r="L1248" s="70"/>
      <c r="M1248" s="70"/>
      <c r="N1248" s="70"/>
      <c r="O1248" s="70"/>
      <c r="P1248" s="70"/>
      <c r="Q1248" s="70"/>
      <c r="R1248" s="70"/>
      <c r="S1248" s="70"/>
      <c r="T1248" s="70"/>
      <c r="U1248" s="70"/>
      <c r="V1248" s="70"/>
      <c r="W1248" s="70"/>
      <c r="X1248" s="70"/>
      <c r="Y1248" s="70"/>
      <c r="Z1248" s="70"/>
      <c r="AA1248" s="70"/>
      <c r="AB1248" s="70"/>
      <c r="AC1248" s="70"/>
    </row>
    <row r="1249" spans="1:29" ht="16.5" x14ac:dyDescent="0.2">
      <c r="A1249" s="70"/>
      <c r="B1249" s="70"/>
      <c r="C1249" s="70"/>
      <c r="D1249" s="70"/>
      <c r="E1249" s="70"/>
      <c r="F1249" s="70"/>
      <c r="G1249" s="70"/>
      <c r="H1249" s="70"/>
      <c r="I1249" s="70"/>
      <c r="J1249" s="70"/>
      <c r="K1249" s="70"/>
      <c r="L1249" s="70"/>
      <c r="M1249" s="70"/>
      <c r="N1249" s="70"/>
      <c r="O1249" s="70"/>
      <c r="P1249" s="70"/>
      <c r="Q1249" s="70"/>
      <c r="R1249" s="70"/>
      <c r="S1249" s="70"/>
      <c r="T1249" s="70"/>
      <c r="U1249" s="70"/>
      <c r="V1249" s="70"/>
      <c r="W1249" s="70"/>
      <c r="X1249" s="70"/>
      <c r="Y1249" s="70"/>
      <c r="Z1249" s="70"/>
      <c r="AA1249" s="70"/>
      <c r="AB1249" s="70"/>
      <c r="AC1249" s="70"/>
    </row>
    <row r="1250" spans="1:29" ht="16.5" x14ac:dyDescent="0.2">
      <c r="A1250" s="70"/>
      <c r="B1250" s="70"/>
      <c r="C1250" s="70"/>
      <c r="D1250" s="70"/>
      <c r="E1250" s="70"/>
      <c r="F1250" s="70"/>
      <c r="G1250" s="70"/>
      <c r="H1250" s="70"/>
      <c r="I1250" s="70"/>
      <c r="J1250" s="70"/>
      <c r="K1250" s="70"/>
      <c r="L1250" s="70"/>
      <c r="M1250" s="70"/>
      <c r="N1250" s="70"/>
      <c r="O1250" s="70"/>
      <c r="P1250" s="70"/>
      <c r="Q1250" s="70"/>
      <c r="R1250" s="70"/>
      <c r="S1250" s="70"/>
      <c r="T1250" s="70"/>
      <c r="U1250" s="70"/>
      <c r="V1250" s="70"/>
      <c r="W1250" s="70"/>
      <c r="X1250" s="70"/>
      <c r="Y1250" s="70"/>
      <c r="Z1250" s="70"/>
      <c r="AA1250" s="70"/>
      <c r="AB1250" s="70"/>
      <c r="AC1250" s="70"/>
    </row>
    <row r="1251" spans="1:29" ht="16.5" x14ac:dyDescent="0.2">
      <c r="A1251" s="70"/>
      <c r="B1251" s="70"/>
      <c r="C1251" s="70"/>
      <c r="D1251" s="70"/>
      <c r="E1251" s="70"/>
      <c r="F1251" s="70"/>
      <c r="G1251" s="70"/>
      <c r="H1251" s="70"/>
      <c r="I1251" s="70"/>
      <c r="J1251" s="70"/>
      <c r="K1251" s="70"/>
      <c r="L1251" s="70"/>
      <c r="M1251" s="70"/>
      <c r="N1251" s="70"/>
      <c r="O1251" s="70"/>
      <c r="P1251" s="70"/>
      <c r="Q1251" s="70"/>
      <c r="R1251" s="70"/>
      <c r="S1251" s="70"/>
      <c r="T1251" s="70"/>
      <c r="U1251" s="70"/>
      <c r="V1251" s="70"/>
      <c r="W1251" s="70"/>
      <c r="X1251" s="70"/>
      <c r="Y1251" s="70"/>
      <c r="Z1251" s="70"/>
      <c r="AA1251" s="70"/>
      <c r="AB1251" s="70"/>
      <c r="AC1251" s="70"/>
    </row>
    <row r="1252" spans="1:29" ht="16.5" x14ac:dyDescent="0.2">
      <c r="A1252" s="70"/>
      <c r="B1252" s="70"/>
      <c r="C1252" s="70"/>
      <c r="D1252" s="70"/>
      <c r="E1252" s="70"/>
      <c r="F1252" s="70"/>
      <c r="G1252" s="70"/>
      <c r="H1252" s="70"/>
      <c r="I1252" s="70"/>
      <c r="J1252" s="70"/>
      <c r="K1252" s="70"/>
      <c r="L1252" s="70"/>
      <c r="M1252" s="70"/>
      <c r="N1252" s="70"/>
      <c r="O1252" s="70"/>
      <c r="P1252" s="70"/>
      <c r="Q1252" s="70"/>
      <c r="R1252" s="70"/>
      <c r="S1252" s="70"/>
      <c r="T1252" s="70"/>
      <c r="U1252" s="70"/>
      <c r="V1252" s="70"/>
      <c r="W1252" s="70"/>
      <c r="X1252" s="70"/>
      <c r="Y1252" s="70"/>
      <c r="Z1252" s="70"/>
      <c r="AA1252" s="70"/>
      <c r="AB1252" s="70"/>
      <c r="AC1252" s="70"/>
    </row>
    <row r="1253" spans="1:29" ht="16.5" x14ac:dyDescent="0.2">
      <c r="A1253" s="70"/>
      <c r="B1253" s="70"/>
      <c r="C1253" s="70"/>
      <c r="D1253" s="70"/>
      <c r="E1253" s="70"/>
      <c r="F1253" s="70"/>
      <c r="G1253" s="70"/>
      <c r="H1253" s="70"/>
      <c r="I1253" s="70"/>
      <c r="J1253" s="70"/>
      <c r="K1253" s="70"/>
      <c r="L1253" s="70"/>
      <c r="M1253" s="70"/>
      <c r="N1253" s="70"/>
      <c r="O1253" s="70"/>
      <c r="P1253" s="70"/>
      <c r="Q1253" s="70"/>
      <c r="R1253" s="70"/>
      <c r="S1253" s="70"/>
      <c r="T1253" s="70"/>
      <c r="U1253" s="70"/>
      <c r="V1253" s="70"/>
      <c r="W1253" s="70"/>
      <c r="X1253" s="70"/>
      <c r="Y1253" s="70"/>
      <c r="Z1253" s="70"/>
      <c r="AA1253" s="70"/>
      <c r="AB1253" s="70"/>
      <c r="AC1253" s="70"/>
    </row>
    <row r="1254" spans="1:29" ht="16.5" x14ac:dyDescent="0.2">
      <c r="A1254" s="70"/>
      <c r="B1254" s="70"/>
      <c r="C1254" s="70"/>
      <c r="D1254" s="70"/>
      <c r="E1254" s="70"/>
      <c r="F1254" s="70"/>
      <c r="G1254" s="70"/>
      <c r="H1254" s="70"/>
      <c r="I1254" s="70"/>
      <c r="J1254" s="70"/>
      <c r="K1254" s="70"/>
      <c r="L1254" s="70"/>
      <c r="M1254" s="70"/>
      <c r="N1254" s="70"/>
      <c r="O1254" s="70"/>
      <c r="P1254" s="70"/>
      <c r="Q1254" s="70"/>
      <c r="R1254" s="70"/>
      <c r="S1254" s="70"/>
      <c r="T1254" s="70"/>
      <c r="U1254" s="70"/>
      <c r="V1254" s="70"/>
      <c r="W1254" s="70"/>
      <c r="X1254" s="70"/>
      <c r="Y1254" s="70"/>
      <c r="Z1254" s="70"/>
      <c r="AA1254" s="70"/>
      <c r="AB1254" s="70"/>
      <c r="AC1254" s="70"/>
    </row>
    <row r="1255" spans="1:29" ht="16.5" x14ac:dyDescent="0.2">
      <c r="A1255" s="70"/>
      <c r="B1255" s="70"/>
      <c r="C1255" s="70"/>
      <c r="D1255" s="70"/>
      <c r="E1255" s="70"/>
      <c r="F1255" s="70"/>
      <c r="G1255" s="70"/>
      <c r="H1255" s="70"/>
      <c r="I1255" s="70"/>
      <c r="J1255" s="70"/>
      <c r="K1255" s="70"/>
      <c r="L1255" s="70"/>
      <c r="M1255" s="70"/>
      <c r="N1255" s="70"/>
      <c r="O1255" s="70"/>
      <c r="P1255" s="70"/>
      <c r="Q1255" s="70"/>
      <c r="R1255" s="70"/>
      <c r="S1255" s="70"/>
      <c r="T1255" s="70"/>
      <c r="U1255" s="70"/>
      <c r="V1255" s="70"/>
      <c r="W1255" s="70"/>
      <c r="X1255" s="70"/>
      <c r="Y1255" s="70"/>
      <c r="Z1255" s="70"/>
      <c r="AA1255" s="70"/>
      <c r="AB1255" s="70"/>
      <c r="AC1255" s="70"/>
    </row>
    <row r="1256" spans="1:29" ht="16.5" x14ac:dyDescent="0.2">
      <c r="A1256" s="70"/>
      <c r="B1256" s="70"/>
      <c r="C1256" s="70"/>
      <c r="D1256" s="70"/>
      <c r="E1256" s="70"/>
      <c r="F1256" s="70"/>
      <c r="G1256" s="70"/>
      <c r="H1256" s="70"/>
      <c r="I1256" s="70"/>
      <c r="J1256" s="70"/>
      <c r="K1256" s="70"/>
      <c r="L1256" s="70"/>
      <c r="M1256" s="70"/>
      <c r="N1256" s="70"/>
      <c r="O1256" s="70"/>
      <c r="P1256" s="70"/>
      <c r="Q1256" s="70"/>
      <c r="R1256" s="70"/>
      <c r="S1256" s="70"/>
      <c r="T1256" s="70"/>
      <c r="U1256" s="70"/>
      <c r="V1256" s="70"/>
      <c r="W1256" s="70"/>
      <c r="X1256" s="70"/>
      <c r="Y1256" s="70"/>
      <c r="Z1256" s="70"/>
      <c r="AA1256" s="70"/>
      <c r="AB1256" s="70"/>
      <c r="AC1256" s="70"/>
    </row>
    <row r="1257" spans="1:29" ht="16.5" x14ac:dyDescent="0.2">
      <c r="A1257" s="70"/>
      <c r="B1257" s="70"/>
      <c r="C1257" s="70"/>
      <c r="D1257" s="70"/>
      <c r="E1257" s="70"/>
      <c r="F1257" s="70"/>
      <c r="G1257" s="70"/>
      <c r="H1257" s="70"/>
      <c r="I1257" s="70"/>
      <c r="J1257" s="70"/>
      <c r="K1257" s="70"/>
      <c r="L1257" s="70"/>
      <c r="M1257" s="70"/>
      <c r="N1257" s="70"/>
      <c r="O1257" s="70"/>
      <c r="P1257" s="70"/>
      <c r="Q1257" s="70"/>
      <c r="R1257" s="70"/>
      <c r="S1257" s="70"/>
      <c r="T1257" s="70"/>
      <c r="U1257" s="70"/>
      <c r="V1257" s="70"/>
      <c r="W1257" s="70"/>
      <c r="X1257" s="70"/>
      <c r="Y1257" s="70"/>
      <c r="Z1257" s="70"/>
      <c r="AA1257" s="70"/>
      <c r="AB1257" s="70"/>
      <c r="AC1257" s="70"/>
    </row>
    <row r="1258" spans="1:29" ht="16.5" x14ac:dyDescent="0.2">
      <c r="A1258" s="70"/>
      <c r="B1258" s="70"/>
      <c r="C1258" s="70"/>
      <c r="D1258" s="70"/>
      <c r="E1258" s="70"/>
      <c r="F1258" s="70"/>
      <c r="G1258" s="70"/>
      <c r="H1258" s="70"/>
      <c r="I1258" s="70"/>
      <c r="J1258" s="70"/>
      <c r="K1258" s="70"/>
      <c r="L1258" s="70"/>
      <c r="M1258" s="70"/>
      <c r="N1258" s="70"/>
      <c r="O1258" s="70"/>
      <c r="P1258" s="70"/>
      <c r="Q1258" s="70"/>
      <c r="R1258" s="70"/>
      <c r="S1258" s="70"/>
      <c r="T1258" s="70"/>
      <c r="U1258" s="70"/>
      <c r="V1258" s="70"/>
      <c r="W1258" s="70"/>
      <c r="X1258" s="70"/>
      <c r="Y1258" s="70"/>
      <c r="Z1258" s="70"/>
      <c r="AA1258" s="70"/>
      <c r="AB1258" s="70"/>
      <c r="AC1258" s="70"/>
    </row>
    <row r="1259" spans="1:29" ht="16.5" x14ac:dyDescent="0.2">
      <c r="A1259" s="70"/>
      <c r="B1259" s="70"/>
      <c r="C1259" s="70"/>
      <c r="D1259" s="70"/>
      <c r="E1259" s="70"/>
      <c r="F1259" s="70"/>
      <c r="G1259" s="70"/>
      <c r="H1259" s="70"/>
      <c r="I1259" s="70"/>
      <c r="J1259" s="70"/>
      <c r="K1259" s="70"/>
      <c r="L1259" s="70"/>
      <c r="M1259" s="70"/>
      <c r="N1259" s="70"/>
      <c r="O1259" s="70"/>
      <c r="P1259" s="70"/>
      <c r="Q1259" s="70"/>
      <c r="R1259" s="70"/>
      <c r="S1259" s="70"/>
      <c r="T1259" s="70"/>
      <c r="U1259" s="70"/>
      <c r="V1259" s="70"/>
      <c r="W1259" s="70"/>
      <c r="X1259" s="70"/>
      <c r="Y1259" s="70"/>
      <c r="Z1259" s="70"/>
      <c r="AA1259" s="70"/>
      <c r="AB1259" s="70"/>
      <c r="AC1259" s="70"/>
    </row>
    <row r="1260" spans="1:29" ht="16.5" x14ac:dyDescent="0.2">
      <c r="A1260" s="70"/>
      <c r="B1260" s="70"/>
      <c r="C1260" s="70"/>
      <c r="D1260" s="70"/>
      <c r="E1260" s="70"/>
      <c r="F1260" s="70"/>
      <c r="G1260" s="70"/>
      <c r="H1260" s="70"/>
      <c r="I1260" s="70"/>
      <c r="J1260" s="70"/>
      <c r="K1260" s="70"/>
      <c r="L1260" s="70"/>
      <c r="M1260" s="70"/>
      <c r="N1260" s="70"/>
      <c r="O1260" s="70"/>
      <c r="P1260" s="70"/>
      <c r="Q1260" s="70"/>
      <c r="R1260" s="70"/>
      <c r="S1260" s="70"/>
      <c r="T1260" s="70"/>
      <c r="U1260" s="70"/>
      <c r="V1260" s="70"/>
      <c r="W1260" s="70"/>
      <c r="X1260" s="70"/>
      <c r="Y1260" s="70"/>
      <c r="Z1260" s="70"/>
      <c r="AA1260" s="70"/>
      <c r="AB1260" s="70"/>
      <c r="AC1260" s="70"/>
    </row>
    <row r="1261" spans="1:29" ht="16.5" x14ac:dyDescent="0.2">
      <c r="A1261" s="70"/>
      <c r="B1261" s="70"/>
      <c r="C1261" s="70"/>
      <c r="D1261" s="70"/>
      <c r="E1261" s="70"/>
      <c r="F1261" s="70"/>
      <c r="G1261" s="70"/>
      <c r="H1261" s="70"/>
      <c r="I1261" s="70"/>
      <c r="J1261" s="70"/>
      <c r="K1261" s="70"/>
      <c r="L1261" s="70"/>
      <c r="M1261" s="70"/>
      <c r="N1261" s="70"/>
      <c r="O1261" s="70"/>
      <c r="P1261" s="70"/>
      <c r="Q1261" s="70"/>
      <c r="R1261" s="70"/>
      <c r="S1261" s="70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</row>
    <row r="1262" spans="1:29" ht="16.5" x14ac:dyDescent="0.2">
      <c r="A1262" s="70"/>
      <c r="B1262" s="70"/>
      <c r="C1262" s="70"/>
      <c r="D1262" s="70"/>
      <c r="E1262" s="70"/>
      <c r="F1262" s="70"/>
      <c r="G1262" s="70"/>
      <c r="H1262" s="70"/>
      <c r="I1262" s="70"/>
      <c r="J1262" s="70"/>
      <c r="K1262" s="70"/>
      <c r="L1262" s="70"/>
      <c r="M1262" s="70"/>
      <c r="N1262" s="70"/>
      <c r="O1262" s="70"/>
      <c r="P1262" s="70"/>
      <c r="Q1262" s="70"/>
      <c r="R1262" s="70"/>
      <c r="S1262" s="70"/>
      <c r="T1262" s="70"/>
      <c r="U1262" s="70"/>
      <c r="V1262" s="70"/>
      <c r="W1262" s="70"/>
      <c r="X1262" s="70"/>
      <c r="Y1262" s="70"/>
      <c r="Z1262" s="70"/>
      <c r="AA1262" s="70"/>
      <c r="AB1262" s="70"/>
      <c r="AC1262" s="70"/>
    </row>
    <row r="1263" spans="1:29" ht="16.5" x14ac:dyDescent="0.2">
      <c r="A1263" s="70"/>
      <c r="B1263" s="70"/>
      <c r="C1263" s="70"/>
      <c r="D1263" s="70"/>
      <c r="E1263" s="70"/>
      <c r="F1263" s="70"/>
      <c r="G1263" s="70"/>
      <c r="H1263" s="70"/>
      <c r="I1263" s="70"/>
      <c r="J1263" s="70"/>
      <c r="K1263" s="70"/>
      <c r="L1263" s="70"/>
      <c r="M1263" s="70"/>
      <c r="N1263" s="70"/>
      <c r="O1263" s="70"/>
      <c r="P1263" s="70"/>
      <c r="Q1263" s="70"/>
      <c r="R1263" s="70"/>
      <c r="S1263" s="70"/>
      <c r="T1263" s="70"/>
      <c r="U1263" s="70"/>
      <c r="V1263" s="70"/>
      <c r="W1263" s="70"/>
      <c r="X1263" s="70"/>
      <c r="Y1263" s="70"/>
      <c r="Z1263" s="70"/>
      <c r="AA1263" s="70"/>
      <c r="AB1263" s="70"/>
      <c r="AC1263" s="70"/>
    </row>
    <row r="1264" spans="1:29" ht="16.5" x14ac:dyDescent="0.2">
      <c r="A1264" s="70"/>
      <c r="B1264" s="70"/>
      <c r="C1264" s="70"/>
      <c r="D1264" s="70"/>
      <c r="E1264" s="70"/>
      <c r="F1264" s="70"/>
      <c r="G1264" s="70"/>
      <c r="H1264" s="70"/>
      <c r="I1264" s="70"/>
      <c r="J1264" s="70"/>
      <c r="K1264" s="70"/>
      <c r="L1264" s="70"/>
      <c r="M1264" s="70"/>
      <c r="N1264" s="70"/>
      <c r="O1264" s="70"/>
      <c r="P1264" s="70"/>
      <c r="Q1264" s="70"/>
      <c r="R1264" s="70"/>
      <c r="S1264" s="70"/>
      <c r="T1264" s="70"/>
      <c r="U1264" s="70"/>
      <c r="V1264" s="70"/>
      <c r="W1264" s="70"/>
      <c r="X1264" s="70"/>
      <c r="Y1264" s="70"/>
      <c r="Z1264" s="70"/>
      <c r="AA1264" s="70"/>
      <c r="AB1264" s="70"/>
      <c r="AC1264" s="70"/>
    </row>
    <row r="1265" spans="1:29" ht="16.5" x14ac:dyDescent="0.2">
      <c r="A1265" s="70"/>
      <c r="B1265" s="70"/>
      <c r="C1265" s="70"/>
      <c r="D1265" s="70"/>
      <c r="E1265" s="70"/>
      <c r="F1265" s="70"/>
      <c r="G1265" s="70"/>
      <c r="H1265" s="70"/>
      <c r="I1265" s="70"/>
      <c r="J1265" s="70"/>
      <c r="K1265" s="70"/>
      <c r="L1265" s="70"/>
      <c r="M1265" s="70"/>
      <c r="N1265" s="70"/>
      <c r="O1265" s="70"/>
      <c r="P1265" s="70"/>
      <c r="Q1265" s="70"/>
      <c r="R1265" s="70"/>
      <c r="S1265" s="70"/>
      <c r="T1265" s="70"/>
      <c r="U1265" s="70"/>
      <c r="V1265" s="70"/>
      <c r="W1265" s="70"/>
      <c r="X1265" s="70"/>
      <c r="Y1265" s="70"/>
      <c r="Z1265" s="70"/>
      <c r="AA1265" s="70"/>
      <c r="AB1265" s="70"/>
      <c r="AC1265" s="70"/>
    </row>
    <row r="1266" spans="1:29" ht="16.5" x14ac:dyDescent="0.2">
      <c r="A1266" s="70"/>
      <c r="B1266" s="70"/>
      <c r="C1266" s="70"/>
      <c r="D1266" s="70"/>
      <c r="E1266" s="70"/>
      <c r="F1266" s="70"/>
      <c r="G1266" s="70"/>
      <c r="H1266" s="70"/>
      <c r="I1266" s="70"/>
      <c r="J1266" s="70"/>
      <c r="K1266" s="70"/>
      <c r="L1266" s="70"/>
      <c r="M1266" s="70"/>
      <c r="N1266" s="70"/>
      <c r="O1266" s="70"/>
      <c r="P1266" s="70"/>
      <c r="Q1266" s="70"/>
      <c r="R1266" s="70"/>
      <c r="S1266" s="70"/>
      <c r="T1266" s="70"/>
      <c r="U1266" s="70"/>
      <c r="V1266" s="70"/>
      <c r="W1266" s="70"/>
      <c r="X1266" s="70"/>
      <c r="Y1266" s="70"/>
      <c r="Z1266" s="70"/>
      <c r="AA1266" s="70"/>
      <c r="AB1266" s="70"/>
      <c r="AC1266" s="70"/>
    </row>
    <row r="1267" spans="1:29" ht="16.5" x14ac:dyDescent="0.2">
      <c r="A1267" s="70"/>
      <c r="B1267" s="70"/>
      <c r="C1267" s="70"/>
      <c r="D1267" s="70"/>
      <c r="E1267" s="70"/>
      <c r="F1267" s="70"/>
      <c r="G1267" s="70"/>
      <c r="H1267" s="70"/>
      <c r="I1267" s="70"/>
      <c r="J1267" s="70"/>
      <c r="K1267" s="70"/>
      <c r="L1267" s="70"/>
      <c r="M1267" s="70"/>
      <c r="N1267" s="70"/>
      <c r="O1267" s="70"/>
      <c r="P1267" s="70"/>
      <c r="Q1267" s="70"/>
      <c r="R1267" s="70"/>
      <c r="S1267" s="70"/>
      <c r="T1267" s="70"/>
      <c r="U1267" s="70"/>
      <c r="V1267" s="70"/>
      <c r="W1267" s="70"/>
      <c r="X1267" s="70"/>
      <c r="Y1267" s="70"/>
      <c r="Z1267" s="70"/>
      <c r="AA1267" s="70"/>
      <c r="AB1267" s="70"/>
      <c r="AC1267" s="70"/>
    </row>
    <row r="1268" spans="1:29" ht="16.5" x14ac:dyDescent="0.2">
      <c r="A1268" s="70"/>
      <c r="B1268" s="70"/>
      <c r="C1268" s="70"/>
      <c r="D1268" s="70"/>
      <c r="E1268" s="70"/>
      <c r="F1268" s="70"/>
      <c r="G1268" s="70"/>
      <c r="H1268" s="70"/>
      <c r="I1268" s="70"/>
      <c r="J1268" s="70"/>
      <c r="K1268" s="70"/>
      <c r="L1268" s="70"/>
      <c r="M1268" s="70"/>
      <c r="N1268" s="70"/>
      <c r="O1268" s="70"/>
      <c r="P1268" s="70"/>
      <c r="Q1268" s="70"/>
      <c r="R1268" s="70"/>
      <c r="S1268" s="70"/>
      <c r="T1268" s="70"/>
      <c r="U1268" s="70"/>
      <c r="V1268" s="70"/>
      <c r="W1268" s="70"/>
      <c r="X1268" s="70"/>
      <c r="Y1268" s="70"/>
      <c r="Z1268" s="70"/>
      <c r="AA1268" s="70"/>
      <c r="AB1268" s="70"/>
      <c r="AC1268" s="70"/>
    </row>
    <row r="1269" spans="1:29" ht="16.5" x14ac:dyDescent="0.2">
      <c r="A1269" s="70"/>
      <c r="B1269" s="70"/>
      <c r="C1269" s="70"/>
      <c r="D1269" s="70"/>
      <c r="E1269" s="70"/>
      <c r="F1269" s="70"/>
      <c r="G1269" s="70"/>
      <c r="H1269" s="70"/>
      <c r="I1269" s="70"/>
      <c r="J1269" s="70"/>
      <c r="K1269" s="70"/>
      <c r="L1269" s="70"/>
      <c r="M1269" s="70"/>
      <c r="N1269" s="70"/>
      <c r="O1269" s="70"/>
      <c r="P1269" s="70"/>
      <c r="Q1269" s="70"/>
      <c r="R1269" s="70"/>
      <c r="S1269" s="70"/>
      <c r="T1269" s="70"/>
      <c r="U1269" s="70"/>
      <c r="V1269" s="70"/>
      <c r="W1269" s="70"/>
      <c r="X1269" s="70"/>
      <c r="Y1269" s="70"/>
      <c r="Z1269" s="70"/>
      <c r="AA1269" s="70"/>
      <c r="AB1269" s="70"/>
      <c r="AC1269" s="70"/>
    </row>
    <row r="1270" spans="1:29" ht="16.5" x14ac:dyDescent="0.2">
      <c r="A1270" s="70"/>
      <c r="B1270" s="70"/>
      <c r="C1270" s="70"/>
      <c r="D1270" s="70"/>
      <c r="E1270" s="70"/>
      <c r="F1270" s="70"/>
      <c r="G1270" s="70"/>
      <c r="H1270" s="70"/>
      <c r="I1270" s="70"/>
      <c r="J1270" s="70"/>
      <c r="K1270" s="70"/>
      <c r="L1270" s="70"/>
      <c r="M1270" s="70"/>
      <c r="N1270" s="70"/>
      <c r="O1270" s="70"/>
      <c r="P1270" s="70"/>
      <c r="Q1270" s="70"/>
      <c r="R1270" s="70"/>
      <c r="S1270" s="70"/>
      <c r="T1270" s="70"/>
      <c r="U1270" s="70"/>
      <c r="V1270" s="70"/>
      <c r="W1270" s="70"/>
      <c r="X1270" s="70"/>
      <c r="Y1270" s="70"/>
      <c r="Z1270" s="70"/>
      <c r="AA1270" s="70"/>
      <c r="AB1270" s="70"/>
      <c r="AC1270" s="70"/>
    </row>
    <row r="1271" spans="1:29" ht="16.5" x14ac:dyDescent="0.2">
      <c r="A1271" s="70"/>
      <c r="B1271" s="70"/>
      <c r="C1271" s="70"/>
      <c r="D1271" s="70"/>
      <c r="E1271" s="70"/>
      <c r="F1271" s="70"/>
      <c r="G1271" s="70"/>
      <c r="H1271" s="70"/>
      <c r="I1271" s="70"/>
      <c r="J1271" s="70"/>
      <c r="K1271" s="70"/>
      <c r="L1271" s="70"/>
      <c r="M1271" s="70"/>
      <c r="N1271" s="70"/>
      <c r="O1271" s="70"/>
      <c r="P1271" s="70"/>
      <c r="Q1271" s="70"/>
      <c r="R1271" s="70"/>
      <c r="S1271" s="70"/>
      <c r="T1271" s="70"/>
      <c r="U1271" s="70"/>
      <c r="V1271" s="70"/>
      <c r="W1271" s="70"/>
      <c r="X1271" s="70"/>
      <c r="Y1271" s="70"/>
      <c r="Z1271" s="70"/>
      <c r="AA1271" s="70"/>
      <c r="AB1271" s="70"/>
      <c r="AC1271" s="70"/>
    </row>
    <row r="1272" spans="1:29" ht="16.5" x14ac:dyDescent="0.2">
      <c r="A1272" s="70"/>
      <c r="B1272" s="70"/>
      <c r="C1272" s="70"/>
      <c r="D1272" s="70"/>
      <c r="E1272" s="70"/>
      <c r="F1272" s="70"/>
      <c r="G1272" s="70"/>
      <c r="H1272" s="70"/>
      <c r="I1272" s="70"/>
      <c r="J1272" s="70"/>
      <c r="K1272" s="70"/>
      <c r="L1272" s="70"/>
      <c r="M1272" s="70"/>
      <c r="N1272" s="70"/>
      <c r="O1272" s="70"/>
      <c r="P1272" s="70"/>
      <c r="Q1272" s="70"/>
      <c r="R1272" s="70"/>
      <c r="S1272" s="70"/>
      <c r="T1272" s="70"/>
      <c r="U1272" s="70"/>
      <c r="V1272" s="70"/>
      <c r="W1272" s="70"/>
      <c r="X1272" s="70"/>
      <c r="Y1272" s="70"/>
      <c r="Z1272" s="70"/>
      <c r="AA1272" s="70"/>
      <c r="AB1272" s="70"/>
      <c r="AC1272" s="70"/>
    </row>
    <row r="1273" spans="1:29" ht="16.5" x14ac:dyDescent="0.2">
      <c r="A1273" s="70"/>
      <c r="B1273" s="70"/>
      <c r="C1273" s="70"/>
      <c r="D1273" s="70"/>
      <c r="E1273" s="70"/>
      <c r="F1273" s="70"/>
      <c r="G1273" s="70"/>
      <c r="H1273" s="70"/>
      <c r="I1273" s="70"/>
      <c r="J1273" s="70"/>
      <c r="K1273" s="70"/>
      <c r="L1273" s="70"/>
      <c r="M1273" s="70"/>
      <c r="N1273" s="70"/>
      <c r="O1273" s="70"/>
      <c r="P1273" s="70"/>
      <c r="Q1273" s="70"/>
      <c r="R1273" s="70"/>
      <c r="S1273" s="70"/>
      <c r="T1273" s="70"/>
      <c r="U1273" s="70"/>
      <c r="V1273" s="70"/>
      <c r="W1273" s="70"/>
      <c r="X1273" s="70"/>
      <c r="Y1273" s="70"/>
      <c r="Z1273" s="70"/>
      <c r="AA1273" s="70"/>
      <c r="AB1273" s="70"/>
      <c r="AC1273" s="70"/>
    </row>
    <row r="1274" spans="1:29" ht="16.5" x14ac:dyDescent="0.2">
      <c r="A1274" s="70"/>
      <c r="B1274" s="70"/>
      <c r="C1274" s="70"/>
      <c r="D1274" s="70"/>
      <c r="E1274" s="70"/>
      <c r="F1274" s="70"/>
      <c r="G1274" s="70"/>
      <c r="H1274" s="70"/>
      <c r="I1274" s="70"/>
      <c r="J1274" s="70"/>
      <c r="K1274" s="70"/>
      <c r="L1274" s="70"/>
      <c r="M1274" s="70"/>
      <c r="N1274" s="70"/>
      <c r="O1274" s="70"/>
      <c r="P1274" s="70"/>
      <c r="Q1274" s="70"/>
      <c r="R1274" s="70"/>
      <c r="S1274" s="70"/>
      <c r="T1274" s="70"/>
      <c r="U1274" s="70"/>
      <c r="V1274" s="70"/>
      <c r="W1274" s="70"/>
      <c r="X1274" s="70"/>
      <c r="Y1274" s="70"/>
      <c r="Z1274" s="70"/>
      <c r="AA1274" s="70"/>
      <c r="AB1274" s="70"/>
      <c r="AC1274" s="70"/>
    </row>
    <row r="1275" spans="1:29" ht="16.5" x14ac:dyDescent="0.2">
      <c r="A1275" s="70"/>
      <c r="B1275" s="70"/>
      <c r="C1275" s="70"/>
      <c r="D1275" s="70"/>
      <c r="E1275" s="70"/>
      <c r="F1275" s="70"/>
      <c r="G1275" s="70"/>
      <c r="H1275" s="70"/>
      <c r="I1275" s="70"/>
      <c r="J1275" s="70"/>
      <c r="K1275" s="70"/>
      <c r="L1275" s="70"/>
      <c r="M1275" s="70"/>
      <c r="N1275" s="70"/>
      <c r="O1275" s="70"/>
      <c r="P1275" s="70"/>
      <c r="Q1275" s="70"/>
      <c r="R1275" s="70"/>
      <c r="S1275" s="70"/>
      <c r="T1275" s="70"/>
      <c r="U1275" s="70"/>
      <c r="V1275" s="70"/>
      <c r="W1275" s="70"/>
      <c r="X1275" s="70"/>
      <c r="Y1275" s="70"/>
      <c r="Z1275" s="70"/>
      <c r="AA1275" s="70"/>
      <c r="AB1275" s="70"/>
      <c r="AC1275" s="70"/>
    </row>
    <row r="1276" spans="1:29" ht="16.5" x14ac:dyDescent="0.2">
      <c r="A1276" s="70"/>
      <c r="B1276" s="70"/>
      <c r="C1276" s="70"/>
      <c r="D1276" s="70"/>
      <c r="E1276" s="70"/>
      <c r="F1276" s="70"/>
      <c r="G1276" s="70"/>
      <c r="H1276" s="70"/>
      <c r="I1276" s="70"/>
      <c r="J1276" s="70"/>
      <c r="K1276" s="70"/>
      <c r="L1276" s="70"/>
      <c r="M1276" s="70"/>
      <c r="N1276" s="70"/>
      <c r="O1276" s="70"/>
      <c r="P1276" s="70"/>
      <c r="Q1276" s="70"/>
      <c r="R1276" s="70"/>
      <c r="S1276" s="70"/>
      <c r="T1276" s="70"/>
      <c r="U1276" s="70"/>
      <c r="V1276" s="70"/>
      <c r="W1276" s="70"/>
      <c r="X1276" s="70"/>
      <c r="Y1276" s="70"/>
      <c r="Z1276" s="70"/>
      <c r="AA1276" s="70"/>
      <c r="AB1276" s="70"/>
      <c r="AC1276" s="70"/>
    </row>
    <row r="1277" spans="1:29" ht="16.5" x14ac:dyDescent="0.2">
      <c r="A1277" s="70"/>
      <c r="B1277" s="70"/>
      <c r="C1277" s="70"/>
      <c r="D1277" s="70"/>
      <c r="E1277" s="70"/>
      <c r="F1277" s="70"/>
      <c r="G1277" s="70"/>
      <c r="H1277" s="70"/>
      <c r="I1277" s="70"/>
      <c r="J1277" s="70"/>
      <c r="K1277" s="70"/>
      <c r="L1277" s="70"/>
      <c r="M1277" s="70"/>
      <c r="N1277" s="70"/>
      <c r="O1277" s="70"/>
      <c r="P1277" s="70"/>
      <c r="Q1277" s="70"/>
      <c r="R1277" s="70"/>
      <c r="S1277" s="70"/>
      <c r="T1277" s="70"/>
      <c r="U1277" s="70"/>
      <c r="V1277" s="70"/>
      <c r="W1277" s="70"/>
      <c r="X1277" s="70"/>
      <c r="Y1277" s="70"/>
      <c r="Z1277" s="70"/>
      <c r="AA1277" s="70"/>
      <c r="AB1277" s="70"/>
      <c r="AC1277" s="70"/>
    </row>
    <row r="1278" spans="1:29" ht="16.5" x14ac:dyDescent="0.2">
      <c r="A1278" s="70"/>
      <c r="B1278" s="70"/>
      <c r="C1278" s="70"/>
      <c r="D1278" s="70"/>
      <c r="E1278" s="70"/>
      <c r="F1278" s="70"/>
      <c r="G1278" s="70"/>
      <c r="H1278" s="70"/>
      <c r="I1278" s="70"/>
      <c r="J1278" s="70"/>
      <c r="K1278" s="70"/>
      <c r="L1278" s="70"/>
      <c r="M1278" s="70"/>
      <c r="N1278" s="70"/>
      <c r="O1278" s="70"/>
      <c r="P1278" s="70"/>
      <c r="Q1278" s="70"/>
      <c r="R1278" s="70"/>
      <c r="S1278" s="70"/>
      <c r="T1278" s="70"/>
      <c r="U1278" s="70"/>
      <c r="V1278" s="70"/>
      <c r="W1278" s="70"/>
      <c r="X1278" s="70"/>
      <c r="Y1278" s="70"/>
      <c r="Z1278" s="70"/>
      <c r="AA1278" s="70"/>
      <c r="AB1278" s="70"/>
      <c r="AC1278" s="70"/>
    </row>
    <row r="1279" spans="1:29" ht="16.5" x14ac:dyDescent="0.2">
      <c r="A1279" s="70"/>
      <c r="B1279" s="70"/>
      <c r="C1279" s="70"/>
      <c r="D1279" s="70"/>
      <c r="E1279" s="70"/>
      <c r="F1279" s="70"/>
      <c r="G1279" s="70"/>
      <c r="H1279" s="70"/>
      <c r="I1279" s="70"/>
      <c r="J1279" s="70"/>
      <c r="K1279" s="70"/>
      <c r="L1279" s="70"/>
      <c r="M1279" s="70"/>
      <c r="N1279" s="70"/>
      <c r="O1279" s="70"/>
      <c r="P1279" s="70"/>
      <c r="Q1279" s="70"/>
      <c r="R1279" s="70"/>
      <c r="S1279" s="70"/>
      <c r="T1279" s="70"/>
      <c r="U1279" s="70"/>
      <c r="V1279" s="70"/>
      <c r="W1279" s="70"/>
      <c r="X1279" s="70"/>
      <c r="Y1279" s="70"/>
      <c r="Z1279" s="70"/>
      <c r="AA1279" s="70"/>
      <c r="AB1279" s="70"/>
      <c r="AC1279" s="70"/>
    </row>
    <row r="1280" spans="1:29" ht="16.5" x14ac:dyDescent="0.2">
      <c r="A1280" s="70"/>
      <c r="B1280" s="70"/>
      <c r="C1280" s="70"/>
      <c r="D1280" s="70"/>
      <c r="E1280" s="70"/>
      <c r="F1280" s="70"/>
      <c r="G1280" s="70"/>
      <c r="H1280" s="70"/>
      <c r="I1280" s="70"/>
      <c r="J1280" s="70"/>
      <c r="K1280" s="70"/>
      <c r="L1280" s="70"/>
      <c r="M1280" s="70"/>
      <c r="N1280" s="70"/>
      <c r="O1280" s="70"/>
      <c r="P1280" s="70"/>
      <c r="Q1280" s="70"/>
      <c r="R1280" s="70"/>
      <c r="S1280" s="70"/>
      <c r="T1280" s="70"/>
      <c r="U1280" s="70"/>
      <c r="V1280" s="70"/>
      <c r="W1280" s="70"/>
      <c r="X1280" s="70"/>
      <c r="Y1280" s="70"/>
      <c r="Z1280" s="70"/>
      <c r="AA1280" s="70"/>
      <c r="AB1280" s="70"/>
      <c r="AC1280" s="70"/>
    </row>
    <row r="1281" spans="1:29" ht="16.5" x14ac:dyDescent="0.2">
      <c r="A1281" s="70"/>
      <c r="B1281" s="70"/>
      <c r="C1281" s="70"/>
      <c r="D1281" s="70"/>
      <c r="E1281" s="70"/>
      <c r="F1281" s="70"/>
      <c r="G1281" s="70"/>
      <c r="H1281" s="70"/>
      <c r="I1281" s="70"/>
      <c r="J1281" s="70"/>
      <c r="K1281" s="70"/>
      <c r="L1281" s="70"/>
      <c r="M1281" s="70"/>
      <c r="N1281" s="70"/>
      <c r="O1281" s="70"/>
      <c r="P1281" s="70"/>
      <c r="Q1281" s="70"/>
      <c r="R1281" s="70"/>
      <c r="S1281" s="70"/>
      <c r="T1281" s="70"/>
      <c r="U1281" s="70"/>
      <c r="V1281" s="70"/>
      <c r="W1281" s="70"/>
      <c r="X1281" s="70"/>
      <c r="Y1281" s="70"/>
      <c r="Z1281" s="70"/>
      <c r="AA1281" s="70"/>
      <c r="AB1281" s="70"/>
      <c r="AC1281" s="70"/>
    </row>
    <row r="1282" spans="1:29" ht="16.5" x14ac:dyDescent="0.2">
      <c r="A1282" s="70"/>
      <c r="B1282" s="70"/>
      <c r="C1282" s="70"/>
      <c r="D1282" s="70"/>
      <c r="E1282" s="70"/>
      <c r="F1282" s="70"/>
      <c r="G1282" s="70"/>
      <c r="H1282" s="70"/>
      <c r="I1282" s="70"/>
      <c r="J1282" s="70"/>
      <c r="K1282" s="70"/>
      <c r="L1282" s="70"/>
      <c r="M1282" s="70"/>
      <c r="N1282" s="70"/>
      <c r="O1282" s="70"/>
      <c r="P1282" s="70"/>
      <c r="Q1282" s="70"/>
      <c r="R1282" s="70"/>
      <c r="S1282" s="70"/>
      <c r="T1282" s="70"/>
      <c r="U1282" s="70"/>
      <c r="V1282" s="70"/>
      <c r="W1282" s="70"/>
      <c r="X1282" s="70"/>
      <c r="Y1282" s="70"/>
      <c r="Z1282" s="70"/>
      <c r="AA1282" s="70"/>
      <c r="AB1282" s="70"/>
      <c r="AC1282" s="70"/>
    </row>
    <row r="1283" spans="1:29" ht="16.5" x14ac:dyDescent="0.2">
      <c r="A1283" s="70"/>
      <c r="B1283" s="70"/>
      <c r="C1283" s="70"/>
      <c r="D1283" s="70"/>
      <c r="E1283" s="70"/>
      <c r="F1283" s="70"/>
      <c r="G1283" s="70"/>
      <c r="H1283" s="70"/>
      <c r="I1283" s="70"/>
      <c r="J1283" s="70"/>
      <c r="K1283" s="70"/>
      <c r="L1283" s="70"/>
      <c r="M1283" s="70"/>
      <c r="N1283" s="70"/>
      <c r="O1283" s="70"/>
      <c r="P1283" s="70"/>
      <c r="Q1283" s="70"/>
      <c r="R1283" s="70"/>
      <c r="S1283" s="70"/>
      <c r="T1283" s="70"/>
      <c r="U1283" s="70"/>
      <c r="V1283" s="70"/>
      <c r="W1283" s="70"/>
      <c r="X1283" s="70"/>
      <c r="Y1283" s="70"/>
      <c r="Z1283" s="70"/>
      <c r="AA1283" s="70"/>
      <c r="AB1283" s="70"/>
      <c r="AC1283" s="70"/>
    </row>
    <row r="1284" spans="1:29" ht="16.5" x14ac:dyDescent="0.2">
      <c r="A1284" s="70"/>
      <c r="B1284" s="70"/>
      <c r="C1284" s="70"/>
      <c r="D1284" s="70"/>
      <c r="E1284" s="70"/>
      <c r="F1284" s="70"/>
      <c r="G1284" s="70"/>
      <c r="H1284" s="70"/>
      <c r="I1284" s="70"/>
      <c r="J1284" s="70"/>
      <c r="K1284" s="70"/>
      <c r="L1284" s="70"/>
      <c r="M1284" s="70"/>
      <c r="N1284" s="70"/>
      <c r="O1284" s="70"/>
      <c r="P1284" s="70"/>
      <c r="Q1284" s="70"/>
      <c r="R1284" s="70"/>
      <c r="S1284" s="70"/>
      <c r="T1284" s="70"/>
      <c r="U1284" s="70"/>
      <c r="V1284" s="70"/>
      <c r="W1284" s="70"/>
      <c r="X1284" s="70"/>
      <c r="Y1284" s="70"/>
      <c r="Z1284" s="70"/>
      <c r="AA1284" s="70"/>
      <c r="AB1284" s="70"/>
      <c r="AC1284" s="70"/>
    </row>
    <row r="1285" spans="1:29" ht="16.5" x14ac:dyDescent="0.2">
      <c r="A1285" s="70"/>
      <c r="B1285" s="70"/>
      <c r="C1285" s="70"/>
      <c r="D1285" s="70"/>
      <c r="E1285" s="70"/>
      <c r="F1285" s="70"/>
      <c r="G1285" s="70"/>
      <c r="H1285" s="70"/>
      <c r="I1285" s="70"/>
      <c r="J1285" s="70"/>
      <c r="K1285" s="70"/>
      <c r="L1285" s="70"/>
      <c r="M1285" s="70"/>
      <c r="N1285" s="70"/>
      <c r="O1285" s="70"/>
      <c r="P1285" s="70"/>
      <c r="Q1285" s="70"/>
      <c r="R1285" s="70"/>
      <c r="S1285" s="70"/>
      <c r="T1285" s="70"/>
      <c r="U1285" s="70"/>
      <c r="V1285" s="70"/>
      <c r="W1285" s="70"/>
      <c r="X1285" s="70"/>
      <c r="Y1285" s="70"/>
      <c r="Z1285" s="70"/>
      <c r="AA1285" s="70"/>
      <c r="AB1285" s="70"/>
      <c r="AC1285" s="70"/>
    </row>
    <row r="1286" spans="1:29" ht="16.5" x14ac:dyDescent="0.2">
      <c r="A1286" s="70"/>
      <c r="B1286" s="70"/>
      <c r="C1286" s="70"/>
      <c r="D1286" s="70"/>
      <c r="E1286" s="70"/>
      <c r="F1286" s="70"/>
      <c r="G1286" s="70"/>
      <c r="H1286" s="70"/>
      <c r="I1286" s="70"/>
      <c r="J1286" s="70"/>
      <c r="K1286" s="70"/>
      <c r="L1286" s="70"/>
      <c r="M1286" s="70"/>
      <c r="N1286" s="70"/>
      <c r="O1286" s="70"/>
      <c r="P1286" s="70"/>
      <c r="Q1286" s="70"/>
      <c r="R1286" s="70"/>
      <c r="S1286" s="70"/>
      <c r="T1286" s="70"/>
      <c r="U1286" s="70"/>
      <c r="V1286" s="70"/>
      <c r="W1286" s="70"/>
      <c r="X1286" s="70"/>
      <c r="Y1286" s="70"/>
      <c r="Z1286" s="70"/>
      <c r="AA1286" s="70"/>
      <c r="AB1286" s="70"/>
      <c r="AC1286" s="70"/>
    </row>
    <row r="1287" spans="1:29" ht="16.5" x14ac:dyDescent="0.2">
      <c r="A1287" s="70"/>
      <c r="B1287" s="70"/>
      <c r="C1287" s="70"/>
      <c r="D1287" s="70"/>
      <c r="E1287" s="70"/>
      <c r="F1287" s="70"/>
      <c r="G1287" s="70"/>
      <c r="H1287" s="70"/>
      <c r="I1287" s="70"/>
      <c r="J1287" s="70"/>
      <c r="K1287" s="70"/>
      <c r="L1287" s="70"/>
      <c r="M1287" s="70"/>
      <c r="N1287" s="70"/>
      <c r="O1287" s="70"/>
      <c r="P1287" s="70"/>
      <c r="Q1287" s="70"/>
      <c r="R1287" s="70"/>
      <c r="S1287" s="70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</row>
    <row r="1288" spans="1:29" ht="16.5" x14ac:dyDescent="0.2">
      <c r="A1288" s="70"/>
      <c r="B1288" s="70"/>
      <c r="C1288" s="70"/>
      <c r="D1288" s="70"/>
      <c r="E1288" s="70"/>
      <c r="F1288" s="70"/>
      <c r="G1288" s="70"/>
      <c r="H1288" s="70"/>
      <c r="I1288" s="70"/>
      <c r="J1288" s="70"/>
      <c r="K1288" s="70"/>
      <c r="L1288" s="70"/>
      <c r="M1288" s="70"/>
      <c r="N1288" s="70"/>
      <c r="O1288" s="70"/>
      <c r="P1288" s="70"/>
      <c r="Q1288" s="70"/>
      <c r="R1288" s="70"/>
      <c r="S1288" s="70"/>
      <c r="T1288" s="70"/>
      <c r="U1288" s="70"/>
      <c r="V1288" s="70"/>
      <c r="W1288" s="70"/>
      <c r="X1288" s="70"/>
      <c r="Y1288" s="70"/>
      <c r="Z1288" s="70"/>
      <c r="AA1288" s="70"/>
      <c r="AB1288" s="70"/>
      <c r="AC1288" s="70"/>
    </row>
    <row r="1289" spans="1:29" ht="16.5" x14ac:dyDescent="0.2">
      <c r="A1289" s="70"/>
      <c r="B1289" s="70"/>
      <c r="C1289" s="70"/>
      <c r="D1289" s="70"/>
      <c r="E1289" s="70"/>
      <c r="F1289" s="70"/>
      <c r="G1289" s="70"/>
      <c r="H1289" s="70"/>
      <c r="I1289" s="70"/>
      <c r="J1289" s="70"/>
      <c r="K1289" s="70"/>
      <c r="L1289" s="70"/>
      <c r="M1289" s="70"/>
      <c r="N1289" s="70"/>
      <c r="O1289" s="70"/>
      <c r="P1289" s="70"/>
      <c r="Q1289" s="70"/>
      <c r="R1289" s="70"/>
      <c r="S1289" s="70"/>
      <c r="T1289" s="70"/>
      <c r="U1289" s="70"/>
      <c r="V1289" s="70"/>
      <c r="W1289" s="70"/>
      <c r="X1289" s="70"/>
      <c r="Y1289" s="70"/>
      <c r="Z1289" s="70"/>
      <c r="AA1289" s="70"/>
      <c r="AB1289" s="70"/>
      <c r="AC1289" s="70"/>
    </row>
    <row r="1290" spans="1:29" ht="16.5" x14ac:dyDescent="0.2">
      <c r="A1290" s="70"/>
      <c r="B1290" s="70"/>
      <c r="C1290" s="70"/>
      <c r="D1290" s="70"/>
      <c r="E1290" s="70"/>
      <c r="F1290" s="70"/>
      <c r="G1290" s="70"/>
      <c r="H1290" s="70"/>
      <c r="I1290" s="70"/>
      <c r="J1290" s="70"/>
      <c r="K1290" s="70"/>
      <c r="L1290" s="70"/>
      <c r="M1290" s="70"/>
      <c r="N1290" s="70"/>
      <c r="O1290" s="70"/>
      <c r="P1290" s="70"/>
      <c r="Q1290" s="70"/>
      <c r="R1290" s="70"/>
      <c r="S1290" s="70"/>
      <c r="T1290" s="70"/>
      <c r="U1290" s="70"/>
      <c r="V1290" s="70"/>
      <c r="W1290" s="70"/>
      <c r="X1290" s="70"/>
      <c r="Y1290" s="70"/>
      <c r="Z1290" s="70"/>
      <c r="AA1290" s="70"/>
      <c r="AB1290" s="70"/>
      <c r="AC1290" s="70"/>
    </row>
    <row r="1291" spans="1:29" ht="16.5" x14ac:dyDescent="0.2">
      <c r="A1291" s="70"/>
      <c r="B1291" s="70"/>
      <c r="C1291" s="70"/>
      <c r="D1291" s="70"/>
      <c r="E1291" s="70"/>
      <c r="F1291" s="70"/>
      <c r="G1291" s="70"/>
      <c r="H1291" s="70"/>
      <c r="I1291" s="70"/>
      <c r="J1291" s="70"/>
      <c r="K1291" s="70"/>
      <c r="L1291" s="70"/>
      <c r="M1291" s="70"/>
      <c r="N1291" s="70"/>
      <c r="O1291" s="70"/>
      <c r="P1291" s="70"/>
      <c r="Q1291" s="70"/>
      <c r="R1291" s="70"/>
      <c r="S1291" s="70"/>
      <c r="T1291" s="70"/>
      <c r="U1291" s="70"/>
      <c r="V1291" s="70"/>
      <c r="W1291" s="70"/>
      <c r="X1291" s="70"/>
      <c r="Y1291" s="70"/>
      <c r="Z1291" s="70"/>
      <c r="AA1291" s="70"/>
      <c r="AB1291" s="70"/>
      <c r="AC1291" s="70"/>
    </row>
    <row r="1292" spans="1:29" ht="16.5" x14ac:dyDescent="0.2">
      <c r="A1292" s="70"/>
      <c r="B1292" s="70"/>
      <c r="C1292" s="70"/>
      <c r="D1292" s="70"/>
      <c r="E1292" s="70"/>
      <c r="F1292" s="70"/>
      <c r="G1292" s="70"/>
      <c r="H1292" s="70"/>
      <c r="I1292" s="70"/>
      <c r="J1292" s="70"/>
      <c r="K1292" s="70"/>
      <c r="L1292" s="70"/>
      <c r="M1292" s="70"/>
      <c r="N1292" s="70"/>
      <c r="O1292" s="70"/>
      <c r="P1292" s="70"/>
      <c r="Q1292" s="70"/>
      <c r="R1292" s="70"/>
      <c r="S1292" s="70"/>
      <c r="T1292" s="70"/>
      <c r="U1292" s="70"/>
      <c r="V1292" s="70"/>
      <c r="W1292" s="70"/>
      <c r="X1292" s="70"/>
      <c r="Y1292" s="70"/>
      <c r="Z1292" s="70"/>
      <c r="AA1292" s="70"/>
      <c r="AB1292" s="70"/>
      <c r="AC1292" s="70"/>
    </row>
    <row r="1293" spans="1:29" ht="16.5" x14ac:dyDescent="0.2">
      <c r="A1293" s="70"/>
      <c r="B1293" s="70"/>
      <c r="C1293" s="70"/>
      <c r="D1293" s="70"/>
      <c r="E1293" s="70"/>
      <c r="F1293" s="70"/>
      <c r="G1293" s="70"/>
      <c r="H1293" s="70"/>
      <c r="I1293" s="70"/>
      <c r="J1293" s="70"/>
      <c r="K1293" s="70"/>
      <c r="L1293" s="70"/>
      <c r="M1293" s="70"/>
      <c r="N1293" s="70"/>
      <c r="O1293" s="70"/>
      <c r="P1293" s="70"/>
      <c r="Q1293" s="70"/>
      <c r="R1293" s="70"/>
      <c r="S1293" s="70"/>
      <c r="T1293" s="70"/>
      <c r="U1293" s="70"/>
      <c r="V1293" s="70"/>
      <c r="W1293" s="70"/>
      <c r="X1293" s="70"/>
      <c r="Y1293" s="70"/>
      <c r="Z1293" s="70"/>
      <c r="AA1293" s="70"/>
      <c r="AB1293" s="70"/>
      <c r="AC1293" s="70"/>
    </row>
    <row r="1294" spans="1:29" ht="16.5" x14ac:dyDescent="0.2">
      <c r="A1294" s="70"/>
      <c r="B1294" s="70"/>
      <c r="C1294" s="70"/>
      <c r="D1294" s="70"/>
      <c r="E1294" s="70"/>
      <c r="F1294" s="70"/>
      <c r="G1294" s="70"/>
      <c r="H1294" s="70"/>
      <c r="I1294" s="70"/>
      <c r="J1294" s="70"/>
      <c r="K1294" s="70"/>
      <c r="L1294" s="70"/>
      <c r="M1294" s="70"/>
      <c r="N1294" s="70"/>
      <c r="O1294" s="70"/>
      <c r="P1294" s="70"/>
      <c r="Q1294" s="70"/>
      <c r="R1294" s="70"/>
      <c r="S1294" s="70"/>
      <c r="T1294" s="70"/>
      <c r="U1294" s="70"/>
      <c r="V1294" s="70"/>
      <c r="W1294" s="70"/>
      <c r="X1294" s="70"/>
      <c r="Y1294" s="70"/>
      <c r="Z1294" s="70"/>
      <c r="AA1294" s="70"/>
      <c r="AB1294" s="70"/>
      <c r="AC1294" s="70"/>
    </row>
    <row r="1295" spans="1:29" ht="16.5" x14ac:dyDescent="0.2">
      <c r="A1295" s="70"/>
      <c r="B1295" s="70"/>
      <c r="C1295" s="70"/>
      <c r="D1295" s="70"/>
      <c r="E1295" s="70"/>
      <c r="F1295" s="70"/>
      <c r="G1295" s="70"/>
      <c r="H1295" s="70"/>
      <c r="I1295" s="70"/>
      <c r="J1295" s="70"/>
      <c r="K1295" s="70"/>
      <c r="L1295" s="70"/>
      <c r="M1295" s="70"/>
      <c r="N1295" s="70"/>
      <c r="O1295" s="70"/>
      <c r="P1295" s="70"/>
      <c r="Q1295" s="70"/>
      <c r="R1295" s="70"/>
      <c r="S1295" s="70"/>
      <c r="T1295" s="70"/>
      <c r="U1295" s="70"/>
      <c r="V1295" s="70"/>
      <c r="W1295" s="70"/>
      <c r="X1295" s="70"/>
      <c r="Y1295" s="70"/>
      <c r="Z1295" s="70"/>
      <c r="AA1295" s="70"/>
      <c r="AB1295" s="70"/>
      <c r="AC1295" s="70"/>
    </row>
    <row r="1296" spans="1:29" ht="16.5" x14ac:dyDescent="0.2">
      <c r="A1296" s="70"/>
      <c r="B1296" s="70"/>
      <c r="C1296" s="70"/>
      <c r="D1296" s="70"/>
      <c r="E1296" s="70"/>
      <c r="F1296" s="70"/>
      <c r="G1296" s="70"/>
      <c r="H1296" s="70"/>
      <c r="I1296" s="70"/>
      <c r="J1296" s="70"/>
      <c r="K1296" s="70"/>
      <c r="L1296" s="70"/>
      <c r="M1296" s="70"/>
      <c r="N1296" s="70"/>
      <c r="O1296" s="70"/>
      <c r="P1296" s="70"/>
      <c r="Q1296" s="70"/>
      <c r="R1296" s="70"/>
      <c r="S1296" s="70"/>
      <c r="T1296" s="70"/>
      <c r="U1296" s="70"/>
      <c r="V1296" s="70"/>
      <c r="W1296" s="70"/>
      <c r="X1296" s="70"/>
      <c r="Y1296" s="70"/>
      <c r="Z1296" s="70"/>
      <c r="AA1296" s="70"/>
      <c r="AB1296" s="70"/>
      <c r="AC1296" s="70"/>
    </row>
    <row r="1297" spans="1:29" ht="16.5" x14ac:dyDescent="0.2">
      <c r="A1297" s="70"/>
      <c r="B1297" s="70"/>
      <c r="C1297" s="70"/>
      <c r="D1297" s="70"/>
      <c r="E1297" s="70"/>
      <c r="F1297" s="70"/>
      <c r="G1297" s="70"/>
      <c r="H1297" s="70"/>
      <c r="I1297" s="70"/>
      <c r="J1297" s="70"/>
      <c r="K1297" s="70"/>
      <c r="L1297" s="70"/>
      <c r="M1297" s="70"/>
      <c r="N1297" s="70"/>
      <c r="O1297" s="70"/>
      <c r="P1297" s="70"/>
      <c r="Q1297" s="70"/>
      <c r="R1297" s="70"/>
      <c r="S1297" s="70"/>
      <c r="T1297" s="70"/>
      <c r="U1297" s="70"/>
      <c r="V1297" s="70"/>
      <c r="W1297" s="70"/>
      <c r="X1297" s="70"/>
      <c r="Y1297" s="70"/>
      <c r="Z1297" s="70"/>
      <c r="AA1297" s="70"/>
      <c r="AB1297" s="70"/>
      <c r="AC1297" s="70"/>
    </row>
    <row r="1298" spans="1:29" ht="16.5" x14ac:dyDescent="0.2">
      <c r="A1298" s="70"/>
      <c r="B1298" s="70"/>
      <c r="C1298" s="70"/>
      <c r="D1298" s="70"/>
      <c r="E1298" s="70"/>
      <c r="F1298" s="70"/>
      <c r="G1298" s="70"/>
      <c r="H1298" s="70"/>
      <c r="I1298" s="70"/>
      <c r="J1298" s="70"/>
      <c r="K1298" s="70"/>
      <c r="L1298" s="70"/>
      <c r="M1298" s="70"/>
      <c r="N1298" s="70"/>
      <c r="O1298" s="70"/>
      <c r="P1298" s="70"/>
      <c r="Q1298" s="70"/>
      <c r="R1298" s="70"/>
      <c r="S1298" s="70"/>
      <c r="T1298" s="70"/>
      <c r="U1298" s="70"/>
      <c r="V1298" s="70"/>
      <c r="W1298" s="70"/>
      <c r="X1298" s="70"/>
      <c r="Y1298" s="70"/>
      <c r="Z1298" s="70"/>
      <c r="AA1298" s="70"/>
      <c r="AB1298" s="70"/>
      <c r="AC1298" s="70"/>
    </row>
    <row r="1299" spans="1:29" ht="16.5" x14ac:dyDescent="0.2">
      <c r="A1299" s="70"/>
      <c r="B1299" s="70"/>
      <c r="C1299" s="70"/>
      <c r="D1299" s="70"/>
      <c r="E1299" s="70"/>
      <c r="F1299" s="70"/>
      <c r="G1299" s="70"/>
      <c r="H1299" s="70"/>
      <c r="I1299" s="70"/>
      <c r="J1299" s="70"/>
      <c r="K1299" s="70"/>
      <c r="L1299" s="70"/>
      <c r="M1299" s="70"/>
      <c r="N1299" s="70"/>
      <c r="O1299" s="70"/>
      <c r="P1299" s="70"/>
      <c r="Q1299" s="70"/>
      <c r="R1299" s="70"/>
      <c r="S1299" s="70"/>
      <c r="T1299" s="70"/>
      <c r="U1299" s="70"/>
      <c r="V1299" s="70"/>
      <c r="W1299" s="70"/>
      <c r="X1299" s="70"/>
      <c r="Y1299" s="70"/>
      <c r="Z1299" s="70"/>
      <c r="AA1299" s="70"/>
      <c r="AB1299" s="70"/>
      <c r="AC1299" s="70"/>
    </row>
    <row r="1300" spans="1:29" ht="16.5" x14ac:dyDescent="0.2">
      <c r="A1300" s="70"/>
      <c r="B1300" s="70"/>
      <c r="C1300" s="70"/>
      <c r="D1300" s="70"/>
      <c r="E1300" s="70"/>
      <c r="F1300" s="70"/>
      <c r="G1300" s="70"/>
      <c r="H1300" s="70"/>
      <c r="I1300" s="70"/>
      <c r="J1300" s="70"/>
      <c r="K1300" s="70"/>
      <c r="L1300" s="70"/>
      <c r="M1300" s="70"/>
      <c r="N1300" s="70"/>
      <c r="O1300" s="70"/>
      <c r="P1300" s="70"/>
      <c r="Q1300" s="70"/>
      <c r="R1300" s="70"/>
      <c r="S1300" s="70"/>
      <c r="T1300" s="70"/>
      <c r="U1300" s="70"/>
      <c r="V1300" s="70"/>
      <c r="W1300" s="70"/>
      <c r="X1300" s="70"/>
      <c r="Y1300" s="70"/>
      <c r="Z1300" s="70"/>
      <c r="AA1300" s="70"/>
      <c r="AB1300" s="70"/>
      <c r="AC1300" s="70"/>
    </row>
    <row r="1301" spans="1:29" ht="16.5" x14ac:dyDescent="0.2">
      <c r="A1301" s="70"/>
      <c r="B1301" s="70"/>
      <c r="C1301" s="70"/>
      <c r="D1301" s="70"/>
      <c r="E1301" s="70"/>
      <c r="F1301" s="70"/>
      <c r="G1301" s="70"/>
      <c r="H1301" s="70"/>
      <c r="I1301" s="70"/>
      <c r="J1301" s="70"/>
      <c r="K1301" s="70"/>
      <c r="L1301" s="70"/>
      <c r="M1301" s="70"/>
      <c r="N1301" s="70"/>
      <c r="O1301" s="70"/>
      <c r="P1301" s="70"/>
      <c r="Q1301" s="70"/>
      <c r="R1301" s="70"/>
      <c r="S1301" s="70"/>
      <c r="T1301" s="70"/>
      <c r="U1301" s="70"/>
      <c r="V1301" s="70"/>
      <c r="W1301" s="70"/>
      <c r="X1301" s="70"/>
      <c r="Y1301" s="70"/>
      <c r="Z1301" s="70"/>
      <c r="AA1301" s="70"/>
      <c r="AB1301" s="70"/>
      <c r="AC1301" s="70"/>
    </row>
    <row r="1302" spans="1:29" ht="16.5" x14ac:dyDescent="0.2">
      <c r="A1302" s="70"/>
      <c r="B1302" s="70"/>
      <c r="C1302" s="70"/>
      <c r="D1302" s="70"/>
      <c r="E1302" s="70"/>
      <c r="F1302" s="70"/>
      <c r="G1302" s="70"/>
      <c r="H1302" s="70"/>
      <c r="I1302" s="70"/>
      <c r="J1302" s="70"/>
      <c r="K1302" s="70"/>
      <c r="L1302" s="70"/>
      <c r="M1302" s="70"/>
      <c r="N1302" s="70"/>
      <c r="O1302" s="70"/>
      <c r="P1302" s="70"/>
      <c r="Q1302" s="70"/>
      <c r="R1302" s="70"/>
      <c r="S1302" s="70"/>
      <c r="T1302" s="70"/>
      <c r="U1302" s="70"/>
      <c r="V1302" s="70"/>
      <c r="W1302" s="70"/>
      <c r="X1302" s="70"/>
      <c r="Y1302" s="70"/>
      <c r="Z1302" s="70"/>
      <c r="AA1302" s="70"/>
      <c r="AB1302" s="70"/>
      <c r="AC1302" s="70"/>
    </row>
    <row r="1303" spans="1:29" ht="16.5" x14ac:dyDescent="0.2">
      <c r="A1303" s="70"/>
      <c r="B1303" s="70"/>
      <c r="C1303" s="70"/>
      <c r="D1303" s="70"/>
      <c r="E1303" s="70"/>
      <c r="F1303" s="70"/>
      <c r="G1303" s="70"/>
      <c r="H1303" s="70"/>
      <c r="I1303" s="70"/>
      <c r="J1303" s="70"/>
      <c r="K1303" s="70"/>
      <c r="L1303" s="70"/>
      <c r="M1303" s="70"/>
      <c r="N1303" s="70"/>
      <c r="O1303" s="70"/>
      <c r="P1303" s="70"/>
      <c r="Q1303" s="70"/>
      <c r="R1303" s="70"/>
      <c r="S1303" s="70"/>
      <c r="T1303" s="70"/>
      <c r="U1303" s="70"/>
      <c r="V1303" s="70"/>
      <c r="W1303" s="70"/>
      <c r="X1303" s="70"/>
      <c r="Y1303" s="70"/>
      <c r="Z1303" s="70"/>
      <c r="AA1303" s="70"/>
      <c r="AB1303" s="70"/>
      <c r="AC1303" s="70"/>
    </row>
    <row r="1304" spans="1:29" ht="16.5" x14ac:dyDescent="0.2">
      <c r="A1304" s="70"/>
      <c r="B1304" s="70"/>
      <c r="C1304" s="70"/>
      <c r="D1304" s="70"/>
      <c r="E1304" s="70"/>
      <c r="F1304" s="70"/>
      <c r="G1304" s="70"/>
      <c r="H1304" s="70"/>
      <c r="I1304" s="70"/>
      <c r="J1304" s="70"/>
      <c r="K1304" s="70"/>
      <c r="L1304" s="70"/>
      <c r="M1304" s="70"/>
      <c r="N1304" s="70"/>
      <c r="O1304" s="70"/>
      <c r="P1304" s="70"/>
      <c r="Q1304" s="70"/>
      <c r="R1304" s="70"/>
      <c r="S1304" s="70"/>
      <c r="T1304" s="70"/>
      <c r="U1304" s="70"/>
      <c r="V1304" s="70"/>
      <c r="W1304" s="70"/>
      <c r="X1304" s="70"/>
      <c r="Y1304" s="70"/>
      <c r="Z1304" s="70"/>
      <c r="AA1304" s="70"/>
      <c r="AB1304" s="70"/>
      <c r="AC1304" s="70"/>
    </row>
    <row r="1305" spans="1:29" ht="16.5" x14ac:dyDescent="0.2">
      <c r="A1305" s="70"/>
      <c r="B1305" s="70"/>
      <c r="C1305" s="70"/>
      <c r="D1305" s="70"/>
      <c r="E1305" s="70"/>
      <c r="F1305" s="70"/>
      <c r="G1305" s="70"/>
      <c r="H1305" s="70"/>
      <c r="I1305" s="70"/>
      <c r="J1305" s="70"/>
      <c r="K1305" s="70"/>
      <c r="L1305" s="70"/>
      <c r="M1305" s="70"/>
      <c r="N1305" s="70"/>
      <c r="O1305" s="70"/>
      <c r="P1305" s="70"/>
      <c r="Q1305" s="70"/>
      <c r="R1305" s="70"/>
      <c r="S1305" s="70"/>
      <c r="T1305" s="70"/>
      <c r="U1305" s="70"/>
      <c r="V1305" s="70"/>
      <c r="W1305" s="70"/>
      <c r="X1305" s="70"/>
      <c r="Y1305" s="70"/>
      <c r="Z1305" s="70"/>
      <c r="AA1305" s="70"/>
      <c r="AB1305" s="70"/>
      <c r="AC1305" s="70"/>
    </row>
    <row r="1306" spans="1:29" ht="16.5" x14ac:dyDescent="0.2">
      <c r="A1306" s="70"/>
      <c r="B1306" s="70"/>
      <c r="C1306" s="70"/>
      <c r="D1306" s="70"/>
      <c r="E1306" s="70"/>
      <c r="F1306" s="70"/>
      <c r="G1306" s="70"/>
      <c r="H1306" s="70"/>
      <c r="I1306" s="70"/>
      <c r="J1306" s="70"/>
      <c r="K1306" s="70"/>
      <c r="L1306" s="70"/>
      <c r="M1306" s="70"/>
      <c r="N1306" s="70"/>
      <c r="O1306" s="70"/>
      <c r="P1306" s="70"/>
      <c r="Q1306" s="70"/>
      <c r="R1306" s="70"/>
      <c r="S1306" s="70"/>
      <c r="T1306" s="70"/>
      <c r="U1306" s="70"/>
      <c r="V1306" s="70"/>
      <c r="W1306" s="70"/>
      <c r="X1306" s="70"/>
      <c r="Y1306" s="70"/>
      <c r="Z1306" s="70"/>
      <c r="AA1306" s="70"/>
      <c r="AB1306" s="70"/>
      <c r="AC1306" s="70"/>
    </row>
    <row r="1307" spans="1:29" ht="16.5" x14ac:dyDescent="0.2">
      <c r="A1307" s="70"/>
      <c r="B1307" s="70"/>
      <c r="C1307" s="70"/>
      <c r="D1307" s="70"/>
      <c r="E1307" s="70"/>
      <c r="F1307" s="70"/>
      <c r="G1307" s="70"/>
      <c r="H1307" s="70"/>
      <c r="I1307" s="70"/>
      <c r="J1307" s="70"/>
      <c r="K1307" s="70"/>
      <c r="L1307" s="70"/>
      <c r="M1307" s="70"/>
      <c r="N1307" s="70"/>
      <c r="O1307" s="70"/>
      <c r="P1307" s="70"/>
      <c r="Q1307" s="70"/>
      <c r="R1307" s="70"/>
      <c r="S1307" s="70"/>
      <c r="T1307" s="70"/>
      <c r="U1307" s="70"/>
      <c r="V1307" s="70"/>
      <c r="W1307" s="70"/>
      <c r="X1307" s="70"/>
      <c r="Y1307" s="70"/>
      <c r="Z1307" s="70"/>
      <c r="AA1307" s="70"/>
      <c r="AB1307" s="70"/>
      <c r="AC1307" s="70"/>
    </row>
    <row r="1308" spans="1:29" ht="16.5" x14ac:dyDescent="0.2">
      <c r="A1308" s="70"/>
      <c r="B1308" s="70"/>
      <c r="C1308" s="70"/>
      <c r="D1308" s="70"/>
      <c r="E1308" s="70"/>
      <c r="F1308" s="70"/>
      <c r="G1308" s="70"/>
      <c r="H1308" s="70"/>
      <c r="I1308" s="70"/>
      <c r="J1308" s="70"/>
      <c r="K1308" s="70"/>
      <c r="L1308" s="70"/>
      <c r="M1308" s="70"/>
      <c r="N1308" s="70"/>
      <c r="O1308" s="70"/>
      <c r="P1308" s="70"/>
      <c r="Q1308" s="70"/>
      <c r="R1308" s="70"/>
      <c r="S1308" s="70"/>
      <c r="T1308" s="70"/>
      <c r="U1308" s="70"/>
      <c r="V1308" s="70"/>
      <c r="W1308" s="70"/>
      <c r="X1308" s="70"/>
      <c r="Y1308" s="70"/>
      <c r="Z1308" s="70"/>
      <c r="AA1308" s="70"/>
      <c r="AB1308" s="70"/>
      <c r="AC1308" s="70"/>
    </row>
    <row r="1309" spans="1:29" ht="16.5" x14ac:dyDescent="0.2">
      <c r="A1309" s="70"/>
      <c r="B1309" s="70"/>
      <c r="C1309" s="70"/>
      <c r="D1309" s="70"/>
      <c r="E1309" s="70"/>
      <c r="F1309" s="70"/>
      <c r="G1309" s="70"/>
      <c r="H1309" s="70"/>
      <c r="I1309" s="70"/>
      <c r="J1309" s="70"/>
      <c r="K1309" s="70"/>
      <c r="L1309" s="70"/>
      <c r="M1309" s="70"/>
      <c r="N1309" s="70"/>
      <c r="O1309" s="70"/>
      <c r="P1309" s="70"/>
      <c r="Q1309" s="70"/>
      <c r="R1309" s="70"/>
      <c r="S1309" s="70"/>
      <c r="T1309" s="70"/>
      <c r="U1309" s="70"/>
      <c r="V1309" s="70"/>
      <c r="W1309" s="70"/>
      <c r="X1309" s="70"/>
      <c r="Y1309" s="70"/>
      <c r="Z1309" s="70"/>
      <c r="AA1309" s="70"/>
      <c r="AB1309" s="70"/>
      <c r="AC1309" s="70"/>
    </row>
    <row r="1310" spans="1:29" ht="16.5" x14ac:dyDescent="0.2">
      <c r="A1310" s="70"/>
      <c r="B1310" s="70"/>
      <c r="C1310" s="70"/>
      <c r="D1310" s="70"/>
      <c r="E1310" s="70"/>
      <c r="F1310" s="70"/>
      <c r="G1310" s="70"/>
      <c r="H1310" s="70"/>
      <c r="I1310" s="70"/>
      <c r="J1310" s="70"/>
      <c r="K1310" s="70"/>
      <c r="L1310" s="70"/>
      <c r="M1310" s="70"/>
      <c r="N1310" s="70"/>
      <c r="O1310" s="70"/>
      <c r="P1310" s="70"/>
      <c r="Q1310" s="70"/>
      <c r="R1310" s="70"/>
      <c r="S1310" s="70"/>
      <c r="T1310" s="70"/>
      <c r="U1310" s="70"/>
      <c r="V1310" s="70"/>
      <c r="W1310" s="70"/>
      <c r="X1310" s="70"/>
      <c r="Y1310" s="70"/>
      <c r="Z1310" s="70"/>
      <c r="AA1310" s="70"/>
      <c r="AB1310" s="70"/>
      <c r="AC1310" s="70"/>
    </row>
    <row r="1311" spans="1:29" ht="16.5" x14ac:dyDescent="0.2">
      <c r="A1311" s="70"/>
      <c r="B1311" s="70"/>
      <c r="C1311" s="70"/>
      <c r="D1311" s="70"/>
      <c r="E1311" s="70"/>
      <c r="F1311" s="70"/>
      <c r="G1311" s="70"/>
      <c r="H1311" s="70"/>
      <c r="I1311" s="70"/>
      <c r="J1311" s="70"/>
      <c r="K1311" s="70"/>
      <c r="L1311" s="70"/>
      <c r="M1311" s="70"/>
      <c r="N1311" s="70"/>
      <c r="O1311" s="70"/>
      <c r="P1311" s="70"/>
      <c r="Q1311" s="70"/>
      <c r="R1311" s="70"/>
      <c r="S1311" s="70"/>
      <c r="T1311" s="70"/>
      <c r="U1311" s="70"/>
      <c r="V1311" s="70"/>
      <c r="W1311" s="70"/>
      <c r="X1311" s="70"/>
      <c r="Y1311" s="70"/>
      <c r="Z1311" s="70"/>
      <c r="AA1311" s="70"/>
      <c r="AB1311" s="70"/>
      <c r="AC1311" s="70"/>
    </row>
    <row r="1312" spans="1:29" ht="16.5" x14ac:dyDescent="0.2">
      <c r="A1312" s="70"/>
      <c r="B1312" s="70"/>
      <c r="C1312" s="70"/>
      <c r="D1312" s="70"/>
      <c r="E1312" s="70"/>
      <c r="F1312" s="70"/>
      <c r="G1312" s="70"/>
      <c r="H1312" s="70"/>
      <c r="I1312" s="70"/>
      <c r="J1312" s="70"/>
      <c r="K1312" s="70"/>
      <c r="L1312" s="70"/>
      <c r="M1312" s="70"/>
      <c r="N1312" s="70"/>
      <c r="O1312" s="70"/>
      <c r="P1312" s="70"/>
      <c r="Q1312" s="70"/>
      <c r="R1312" s="70"/>
      <c r="S1312" s="70"/>
      <c r="T1312" s="70"/>
      <c r="U1312" s="70"/>
      <c r="V1312" s="70"/>
      <c r="W1312" s="70"/>
      <c r="X1312" s="70"/>
      <c r="Y1312" s="70"/>
      <c r="Z1312" s="70"/>
      <c r="AA1312" s="70"/>
      <c r="AB1312" s="70"/>
      <c r="AC1312" s="70"/>
    </row>
    <row r="1313" spans="1:29" ht="16.5" x14ac:dyDescent="0.2">
      <c r="A1313" s="70"/>
      <c r="B1313" s="70"/>
      <c r="C1313" s="70"/>
      <c r="D1313" s="70"/>
      <c r="E1313" s="70"/>
      <c r="F1313" s="70"/>
      <c r="G1313" s="70"/>
      <c r="H1313" s="70"/>
      <c r="I1313" s="70"/>
      <c r="J1313" s="70"/>
      <c r="K1313" s="70"/>
      <c r="L1313" s="70"/>
      <c r="M1313" s="70"/>
      <c r="N1313" s="70"/>
      <c r="O1313" s="70"/>
      <c r="P1313" s="70"/>
      <c r="Q1313" s="70"/>
      <c r="R1313" s="70"/>
      <c r="S1313" s="70"/>
      <c r="T1313" s="70"/>
      <c r="U1313" s="70"/>
      <c r="V1313" s="70"/>
      <c r="W1313" s="70"/>
      <c r="X1313" s="70"/>
      <c r="Y1313" s="70"/>
      <c r="Z1313" s="70"/>
      <c r="AA1313" s="70"/>
      <c r="AB1313" s="70"/>
      <c r="AC1313" s="70"/>
    </row>
    <row r="1314" spans="1:29" ht="16.5" x14ac:dyDescent="0.2">
      <c r="A1314" s="70"/>
      <c r="B1314" s="70"/>
      <c r="C1314" s="70"/>
      <c r="D1314" s="70"/>
      <c r="E1314" s="70"/>
      <c r="F1314" s="70"/>
      <c r="G1314" s="70"/>
      <c r="H1314" s="70"/>
      <c r="I1314" s="70"/>
      <c r="J1314" s="70"/>
      <c r="K1314" s="70"/>
      <c r="L1314" s="70"/>
      <c r="M1314" s="70"/>
      <c r="N1314" s="70"/>
      <c r="O1314" s="70"/>
      <c r="P1314" s="70"/>
      <c r="Q1314" s="70"/>
      <c r="R1314" s="70"/>
      <c r="S1314" s="70"/>
      <c r="T1314" s="70"/>
      <c r="U1314" s="70"/>
      <c r="V1314" s="70"/>
      <c r="W1314" s="70"/>
      <c r="X1314" s="70"/>
      <c r="Y1314" s="70"/>
      <c r="Z1314" s="70"/>
      <c r="AA1314" s="70"/>
      <c r="AB1314" s="70"/>
      <c r="AC1314" s="70"/>
    </row>
    <row r="1315" spans="1:29" ht="16.5" x14ac:dyDescent="0.2">
      <c r="A1315" s="70"/>
      <c r="B1315" s="70"/>
      <c r="C1315" s="70"/>
      <c r="D1315" s="70"/>
      <c r="E1315" s="70"/>
      <c r="F1315" s="70"/>
      <c r="G1315" s="70"/>
      <c r="H1315" s="70"/>
      <c r="I1315" s="70"/>
      <c r="J1315" s="70"/>
      <c r="K1315" s="70"/>
      <c r="L1315" s="70"/>
      <c r="M1315" s="70"/>
      <c r="N1315" s="70"/>
      <c r="O1315" s="70"/>
      <c r="P1315" s="70"/>
      <c r="Q1315" s="70"/>
      <c r="R1315" s="70"/>
      <c r="S1315" s="70"/>
      <c r="T1315" s="70"/>
      <c r="U1315" s="70"/>
      <c r="V1315" s="70"/>
      <c r="W1315" s="70"/>
      <c r="X1315" s="70"/>
      <c r="Y1315" s="70"/>
      <c r="Z1315" s="70"/>
      <c r="AA1315" s="70"/>
      <c r="AB1315" s="70"/>
      <c r="AC1315" s="70"/>
    </row>
    <row r="1316" spans="1:29" ht="16.5" x14ac:dyDescent="0.2">
      <c r="A1316" s="70"/>
      <c r="B1316" s="70"/>
      <c r="C1316" s="70"/>
      <c r="D1316" s="70"/>
      <c r="E1316" s="70"/>
      <c r="F1316" s="70"/>
      <c r="G1316" s="70"/>
      <c r="H1316" s="70"/>
      <c r="I1316" s="70"/>
      <c r="J1316" s="70"/>
      <c r="K1316" s="70"/>
      <c r="L1316" s="70"/>
      <c r="M1316" s="70"/>
      <c r="N1316" s="70"/>
      <c r="O1316" s="70"/>
      <c r="P1316" s="70"/>
      <c r="Q1316" s="70"/>
      <c r="R1316" s="70"/>
      <c r="S1316" s="70"/>
      <c r="T1316" s="70"/>
      <c r="U1316" s="70"/>
      <c r="V1316" s="70"/>
      <c r="W1316" s="70"/>
      <c r="X1316" s="70"/>
      <c r="Y1316" s="70"/>
      <c r="Z1316" s="70"/>
      <c r="AA1316" s="70"/>
      <c r="AB1316" s="70"/>
      <c r="AC1316" s="70"/>
    </row>
    <row r="1317" spans="1:29" ht="16.5" x14ac:dyDescent="0.2">
      <c r="A1317" s="70"/>
      <c r="B1317" s="70"/>
      <c r="C1317" s="70"/>
      <c r="D1317" s="70"/>
      <c r="E1317" s="70"/>
      <c r="F1317" s="70"/>
      <c r="G1317" s="70"/>
      <c r="H1317" s="70"/>
      <c r="I1317" s="70"/>
      <c r="J1317" s="70"/>
      <c r="K1317" s="70"/>
      <c r="L1317" s="70"/>
      <c r="M1317" s="70"/>
      <c r="N1317" s="70"/>
      <c r="O1317" s="70"/>
      <c r="P1317" s="70"/>
      <c r="Q1317" s="70"/>
      <c r="R1317" s="70"/>
      <c r="S1317" s="70"/>
      <c r="T1317" s="70"/>
      <c r="U1317" s="70"/>
      <c r="V1317" s="70"/>
      <c r="W1317" s="70"/>
      <c r="X1317" s="70"/>
      <c r="Y1317" s="70"/>
      <c r="Z1317" s="70"/>
      <c r="AA1317" s="70"/>
      <c r="AB1317" s="70"/>
      <c r="AC1317" s="70"/>
    </row>
    <row r="1318" spans="1:29" ht="16.5" x14ac:dyDescent="0.2">
      <c r="A1318" s="70"/>
      <c r="B1318" s="70"/>
      <c r="C1318" s="70"/>
      <c r="D1318" s="70"/>
      <c r="E1318" s="70"/>
      <c r="F1318" s="70"/>
      <c r="G1318" s="70"/>
      <c r="H1318" s="70"/>
      <c r="I1318" s="70"/>
      <c r="J1318" s="70"/>
      <c r="K1318" s="70"/>
      <c r="L1318" s="70"/>
      <c r="M1318" s="70"/>
      <c r="N1318" s="70"/>
      <c r="O1318" s="70"/>
      <c r="P1318" s="70"/>
      <c r="Q1318" s="70"/>
      <c r="R1318" s="70"/>
      <c r="S1318" s="70"/>
      <c r="T1318" s="70"/>
      <c r="U1318" s="70"/>
      <c r="V1318" s="70"/>
      <c r="W1318" s="70"/>
      <c r="X1318" s="70"/>
      <c r="Y1318" s="70"/>
      <c r="Z1318" s="70"/>
      <c r="AA1318" s="70"/>
      <c r="AB1318" s="70"/>
      <c r="AC1318" s="70"/>
    </row>
    <row r="1319" spans="1:29" ht="16.5" x14ac:dyDescent="0.2">
      <c r="A1319" s="70"/>
      <c r="B1319" s="70"/>
      <c r="C1319" s="70"/>
      <c r="D1319" s="70"/>
      <c r="E1319" s="70"/>
      <c r="F1319" s="70"/>
      <c r="G1319" s="70"/>
      <c r="H1319" s="70"/>
      <c r="I1319" s="70"/>
      <c r="J1319" s="70"/>
      <c r="K1319" s="70"/>
      <c r="L1319" s="70"/>
      <c r="M1319" s="70"/>
      <c r="N1319" s="70"/>
      <c r="O1319" s="70"/>
      <c r="P1319" s="70"/>
      <c r="Q1319" s="70"/>
      <c r="R1319" s="70"/>
      <c r="S1319" s="70"/>
      <c r="T1319" s="70"/>
      <c r="U1319" s="70"/>
      <c r="V1319" s="70"/>
      <c r="W1319" s="70"/>
      <c r="X1319" s="70"/>
      <c r="Y1319" s="70"/>
      <c r="Z1319" s="70"/>
      <c r="AA1319" s="70"/>
      <c r="AB1319" s="70"/>
      <c r="AC1319" s="70"/>
    </row>
    <row r="1320" spans="1:29" ht="16.5" x14ac:dyDescent="0.2">
      <c r="A1320" s="70"/>
      <c r="B1320" s="70"/>
      <c r="C1320" s="70"/>
      <c r="D1320" s="70"/>
      <c r="E1320" s="70"/>
      <c r="F1320" s="70"/>
      <c r="G1320" s="70"/>
      <c r="H1320" s="70"/>
      <c r="I1320" s="70"/>
      <c r="J1320" s="70"/>
      <c r="K1320" s="70"/>
      <c r="L1320" s="70"/>
      <c r="M1320" s="70"/>
      <c r="N1320" s="70"/>
      <c r="O1320" s="70"/>
      <c r="P1320" s="70"/>
      <c r="Q1320" s="70"/>
      <c r="R1320" s="70"/>
      <c r="S1320" s="70"/>
      <c r="T1320" s="70"/>
      <c r="U1320" s="70"/>
      <c r="V1320" s="70"/>
      <c r="W1320" s="70"/>
      <c r="X1320" s="70"/>
      <c r="Y1320" s="70"/>
      <c r="Z1320" s="70"/>
      <c r="AA1320" s="70"/>
      <c r="AB1320" s="70"/>
      <c r="AC1320" s="70"/>
    </row>
    <row r="1321" spans="1:29" ht="16.5" x14ac:dyDescent="0.2">
      <c r="A1321" s="70"/>
      <c r="B1321" s="70"/>
      <c r="C1321" s="70"/>
      <c r="D1321" s="70"/>
      <c r="E1321" s="70"/>
      <c r="F1321" s="70"/>
      <c r="G1321" s="70"/>
      <c r="H1321" s="70"/>
      <c r="I1321" s="70"/>
      <c r="J1321" s="70"/>
      <c r="K1321" s="70"/>
      <c r="L1321" s="70"/>
      <c r="M1321" s="70"/>
      <c r="N1321" s="70"/>
      <c r="O1321" s="70"/>
      <c r="P1321" s="70"/>
      <c r="Q1321" s="70"/>
      <c r="R1321" s="70"/>
      <c r="S1321" s="70"/>
      <c r="T1321" s="70"/>
      <c r="U1321" s="70"/>
      <c r="V1321" s="70"/>
      <c r="W1321" s="70"/>
      <c r="X1321" s="70"/>
      <c r="Y1321" s="70"/>
      <c r="Z1321" s="70"/>
      <c r="AA1321" s="70"/>
      <c r="AB1321" s="70"/>
      <c r="AC1321" s="70"/>
    </row>
    <row r="1322" spans="1:29" ht="16.5" x14ac:dyDescent="0.2">
      <c r="A1322" s="70"/>
      <c r="B1322" s="70"/>
      <c r="C1322" s="70"/>
      <c r="D1322" s="70"/>
      <c r="E1322" s="70"/>
      <c r="F1322" s="70"/>
      <c r="G1322" s="70"/>
      <c r="H1322" s="70"/>
      <c r="I1322" s="70"/>
      <c r="J1322" s="70"/>
      <c r="K1322" s="70"/>
      <c r="L1322" s="70"/>
      <c r="M1322" s="70"/>
      <c r="N1322" s="70"/>
      <c r="O1322" s="70"/>
      <c r="P1322" s="70"/>
      <c r="Q1322" s="70"/>
      <c r="R1322" s="70"/>
      <c r="S1322" s="70"/>
      <c r="T1322" s="70"/>
      <c r="U1322" s="70"/>
      <c r="V1322" s="70"/>
      <c r="W1322" s="70"/>
      <c r="X1322" s="70"/>
      <c r="Y1322" s="70"/>
      <c r="Z1322" s="70"/>
      <c r="AA1322" s="70"/>
      <c r="AB1322" s="70"/>
      <c r="AC1322" s="70"/>
    </row>
    <row r="1323" spans="1:29" ht="16.5" x14ac:dyDescent="0.2">
      <c r="A1323" s="70"/>
      <c r="B1323" s="70"/>
      <c r="C1323" s="70"/>
      <c r="D1323" s="70"/>
      <c r="E1323" s="70"/>
      <c r="F1323" s="70"/>
      <c r="G1323" s="70"/>
      <c r="H1323" s="70"/>
      <c r="I1323" s="70"/>
      <c r="J1323" s="70"/>
      <c r="K1323" s="70"/>
      <c r="L1323" s="70"/>
      <c r="M1323" s="70"/>
      <c r="N1323" s="70"/>
      <c r="O1323" s="70"/>
      <c r="P1323" s="70"/>
      <c r="Q1323" s="70"/>
      <c r="R1323" s="70"/>
      <c r="S1323" s="70"/>
      <c r="T1323" s="70"/>
      <c r="U1323" s="70"/>
      <c r="V1323" s="70"/>
      <c r="W1323" s="70"/>
      <c r="X1323" s="70"/>
      <c r="Y1323" s="70"/>
      <c r="Z1323" s="70"/>
      <c r="AA1323" s="70"/>
      <c r="AB1323" s="70"/>
      <c r="AC1323" s="70"/>
    </row>
    <row r="1324" spans="1:29" ht="16.5" x14ac:dyDescent="0.2">
      <c r="A1324" s="70"/>
      <c r="B1324" s="70"/>
      <c r="C1324" s="70"/>
      <c r="D1324" s="70"/>
      <c r="E1324" s="70"/>
      <c r="F1324" s="70"/>
      <c r="G1324" s="70"/>
      <c r="H1324" s="70"/>
      <c r="I1324" s="70"/>
      <c r="J1324" s="70"/>
      <c r="K1324" s="70"/>
      <c r="L1324" s="70"/>
      <c r="M1324" s="70"/>
      <c r="N1324" s="70"/>
      <c r="O1324" s="70"/>
      <c r="P1324" s="70"/>
      <c r="Q1324" s="70"/>
      <c r="R1324" s="70"/>
      <c r="S1324" s="70"/>
      <c r="T1324" s="70"/>
      <c r="U1324" s="70"/>
      <c r="V1324" s="70"/>
      <c r="W1324" s="70"/>
      <c r="X1324" s="70"/>
      <c r="Y1324" s="70"/>
      <c r="Z1324" s="70"/>
      <c r="AA1324" s="70"/>
      <c r="AB1324" s="70"/>
      <c r="AC1324" s="70"/>
    </row>
    <row r="1325" spans="1:29" ht="16.5" x14ac:dyDescent="0.2">
      <c r="A1325" s="70"/>
      <c r="B1325" s="70"/>
      <c r="C1325" s="70"/>
      <c r="D1325" s="70"/>
      <c r="E1325" s="70"/>
      <c r="F1325" s="70"/>
      <c r="G1325" s="70"/>
      <c r="H1325" s="70"/>
      <c r="I1325" s="70"/>
      <c r="J1325" s="70"/>
      <c r="K1325" s="70"/>
      <c r="L1325" s="70"/>
      <c r="M1325" s="70"/>
      <c r="N1325" s="70"/>
      <c r="O1325" s="70"/>
      <c r="P1325" s="70"/>
      <c r="Q1325" s="70"/>
      <c r="R1325" s="70"/>
      <c r="S1325" s="70"/>
      <c r="T1325" s="70"/>
      <c r="U1325" s="70"/>
      <c r="V1325" s="70"/>
      <c r="W1325" s="70"/>
      <c r="X1325" s="70"/>
      <c r="Y1325" s="70"/>
      <c r="Z1325" s="70"/>
      <c r="AA1325" s="70"/>
      <c r="AB1325" s="70"/>
      <c r="AC1325" s="70"/>
    </row>
    <row r="1326" spans="1:29" ht="16.5" x14ac:dyDescent="0.2">
      <c r="A1326" s="70"/>
      <c r="B1326" s="70"/>
      <c r="C1326" s="70"/>
      <c r="D1326" s="70"/>
      <c r="E1326" s="70"/>
      <c r="F1326" s="70"/>
      <c r="G1326" s="70"/>
      <c r="H1326" s="70"/>
      <c r="I1326" s="70"/>
      <c r="J1326" s="70"/>
      <c r="K1326" s="70"/>
      <c r="L1326" s="70"/>
      <c r="M1326" s="70"/>
      <c r="N1326" s="70"/>
      <c r="O1326" s="70"/>
      <c r="P1326" s="70"/>
      <c r="Q1326" s="70"/>
      <c r="R1326" s="70"/>
      <c r="S1326" s="70"/>
      <c r="T1326" s="70"/>
      <c r="U1326" s="70"/>
      <c r="V1326" s="70"/>
      <c r="W1326" s="70"/>
      <c r="X1326" s="70"/>
      <c r="Y1326" s="70"/>
      <c r="Z1326" s="70"/>
      <c r="AA1326" s="70"/>
      <c r="AB1326" s="70"/>
      <c r="AC1326" s="70"/>
    </row>
    <row r="1327" spans="1:29" ht="16.5" x14ac:dyDescent="0.2">
      <c r="A1327" s="70"/>
      <c r="B1327" s="70"/>
      <c r="C1327" s="70"/>
      <c r="D1327" s="70"/>
      <c r="E1327" s="70"/>
      <c r="F1327" s="70"/>
      <c r="G1327" s="70"/>
      <c r="H1327" s="70"/>
      <c r="I1327" s="70"/>
      <c r="J1327" s="70"/>
      <c r="K1327" s="70"/>
      <c r="L1327" s="70"/>
      <c r="M1327" s="70"/>
      <c r="N1327" s="70"/>
      <c r="O1327" s="70"/>
      <c r="P1327" s="70"/>
      <c r="Q1327" s="70"/>
      <c r="R1327" s="70"/>
      <c r="S1327" s="70"/>
      <c r="T1327" s="70"/>
      <c r="U1327" s="70"/>
      <c r="V1327" s="70"/>
      <c r="W1327" s="70"/>
      <c r="X1327" s="70"/>
      <c r="Y1327" s="70"/>
      <c r="Z1327" s="70"/>
      <c r="AA1327" s="70"/>
      <c r="AB1327" s="70"/>
      <c r="AC1327" s="70"/>
    </row>
    <row r="1328" spans="1:29" ht="16.5" x14ac:dyDescent="0.2">
      <c r="A1328" s="70"/>
      <c r="B1328" s="70"/>
      <c r="C1328" s="70"/>
      <c r="D1328" s="70"/>
      <c r="E1328" s="70"/>
      <c r="F1328" s="70"/>
      <c r="G1328" s="70"/>
      <c r="H1328" s="70"/>
      <c r="I1328" s="70"/>
      <c r="J1328" s="70"/>
      <c r="K1328" s="70"/>
      <c r="L1328" s="70"/>
      <c r="M1328" s="70"/>
      <c r="N1328" s="70"/>
      <c r="O1328" s="70"/>
      <c r="P1328" s="70"/>
      <c r="Q1328" s="70"/>
      <c r="R1328" s="70"/>
      <c r="S1328" s="70"/>
      <c r="T1328" s="70"/>
      <c r="U1328" s="70"/>
      <c r="V1328" s="70"/>
      <c r="W1328" s="70"/>
      <c r="X1328" s="70"/>
      <c r="Y1328" s="70"/>
      <c r="Z1328" s="70"/>
      <c r="AA1328" s="70"/>
      <c r="AB1328" s="70"/>
      <c r="AC1328" s="70"/>
    </row>
    <row r="1329" spans="1:29" ht="16.5" x14ac:dyDescent="0.2">
      <c r="A1329" s="70"/>
      <c r="B1329" s="70"/>
      <c r="C1329" s="70"/>
      <c r="D1329" s="70"/>
      <c r="E1329" s="70"/>
      <c r="F1329" s="70"/>
      <c r="G1329" s="70"/>
      <c r="H1329" s="70"/>
      <c r="I1329" s="70"/>
      <c r="J1329" s="70"/>
      <c r="K1329" s="70"/>
      <c r="L1329" s="70"/>
      <c r="M1329" s="70"/>
      <c r="N1329" s="70"/>
      <c r="O1329" s="70"/>
      <c r="P1329" s="70"/>
      <c r="Q1329" s="70"/>
      <c r="R1329" s="70"/>
      <c r="S1329" s="70"/>
      <c r="T1329" s="70"/>
      <c r="U1329" s="70"/>
      <c r="V1329" s="70"/>
      <c r="W1329" s="70"/>
      <c r="X1329" s="70"/>
      <c r="Y1329" s="70"/>
      <c r="Z1329" s="70"/>
      <c r="AA1329" s="70"/>
      <c r="AB1329" s="70"/>
      <c r="AC1329" s="70"/>
    </row>
    <row r="1330" spans="1:29" ht="16.5" x14ac:dyDescent="0.2">
      <c r="A1330" s="70"/>
      <c r="B1330" s="70"/>
      <c r="C1330" s="70"/>
      <c r="D1330" s="70"/>
      <c r="E1330" s="70"/>
      <c r="F1330" s="70"/>
      <c r="G1330" s="70"/>
      <c r="H1330" s="70"/>
      <c r="I1330" s="70"/>
      <c r="J1330" s="70"/>
      <c r="K1330" s="70"/>
      <c r="L1330" s="70"/>
      <c r="M1330" s="70"/>
      <c r="N1330" s="70"/>
      <c r="O1330" s="70"/>
      <c r="P1330" s="70"/>
      <c r="Q1330" s="70"/>
      <c r="R1330" s="70"/>
      <c r="S1330" s="70"/>
      <c r="T1330" s="70"/>
      <c r="U1330" s="70"/>
      <c r="V1330" s="70"/>
      <c r="W1330" s="70"/>
      <c r="X1330" s="70"/>
      <c r="Y1330" s="70"/>
      <c r="Z1330" s="70"/>
      <c r="AA1330" s="70"/>
      <c r="AB1330" s="70"/>
      <c r="AC1330" s="70"/>
    </row>
    <row r="1331" spans="1:29" ht="16.5" x14ac:dyDescent="0.2">
      <c r="A1331" s="70"/>
      <c r="B1331" s="70"/>
      <c r="C1331" s="70"/>
      <c r="D1331" s="70"/>
      <c r="E1331" s="70"/>
      <c r="F1331" s="70"/>
      <c r="G1331" s="70"/>
      <c r="H1331" s="70"/>
      <c r="I1331" s="70"/>
      <c r="J1331" s="70"/>
      <c r="K1331" s="70"/>
      <c r="L1331" s="70"/>
      <c r="M1331" s="70"/>
      <c r="N1331" s="70"/>
      <c r="O1331" s="70"/>
      <c r="P1331" s="70"/>
      <c r="Q1331" s="70"/>
      <c r="R1331" s="70"/>
      <c r="S1331" s="70"/>
      <c r="T1331" s="70"/>
      <c r="U1331" s="70"/>
      <c r="V1331" s="70"/>
      <c r="W1331" s="70"/>
      <c r="X1331" s="70"/>
      <c r="Y1331" s="70"/>
      <c r="Z1331" s="70"/>
      <c r="AA1331" s="70"/>
      <c r="AB1331" s="70"/>
      <c r="AC1331" s="70"/>
    </row>
    <row r="1332" spans="1:29" ht="16.5" x14ac:dyDescent="0.2">
      <c r="A1332" s="70"/>
      <c r="B1332" s="70"/>
      <c r="C1332" s="70"/>
      <c r="D1332" s="70"/>
      <c r="E1332" s="70"/>
      <c r="F1332" s="70"/>
      <c r="G1332" s="70"/>
      <c r="H1332" s="70"/>
      <c r="I1332" s="70"/>
      <c r="J1332" s="70"/>
      <c r="K1332" s="70"/>
      <c r="L1332" s="70"/>
      <c r="M1332" s="70"/>
      <c r="N1332" s="70"/>
      <c r="O1332" s="70"/>
      <c r="P1332" s="70"/>
      <c r="Q1332" s="70"/>
      <c r="R1332" s="70"/>
      <c r="S1332" s="70"/>
      <c r="T1332" s="70"/>
      <c r="U1332" s="70"/>
      <c r="V1332" s="70"/>
      <c r="W1332" s="70"/>
      <c r="X1332" s="70"/>
      <c r="Y1332" s="70"/>
      <c r="Z1332" s="70"/>
      <c r="AA1332" s="70"/>
      <c r="AB1332" s="70"/>
      <c r="AC1332" s="70"/>
    </row>
    <row r="1333" spans="1:29" ht="16.5" x14ac:dyDescent="0.2">
      <c r="A1333" s="70"/>
      <c r="B1333" s="70"/>
      <c r="C1333" s="70"/>
      <c r="D1333" s="70"/>
      <c r="E1333" s="70"/>
      <c r="F1333" s="70"/>
      <c r="G1333" s="70"/>
      <c r="H1333" s="70"/>
      <c r="I1333" s="70"/>
      <c r="J1333" s="70"/>
      <c r="K1333" s="70"/>
      <c r="L1333" s="70"/>
      <c r="M1333" s="70"/>
      <c r="N1333" s="70"/>
      <c r="O1333" s="70"/>
      <c r="P1333" s="70"/>
      <c r="Q1333" s="70"/>
      <c r="R1333" s="70"/>
      <c r="S1333" s="70"/>
      <c r="T1333" s="70"/>
      <c r="U1333" s="70"/>
      <c r="V1333" s="70"/>
      <c r="W1333" s="70"/>
      <c r="X1333" s="70"/>
      <c r="Y1333" s="70"/>
      <c r="Z1333" s="70"/>
      <c r="AA1333" s="70"/>
      <c r="AB1333" s="70"/>
      <c r="AC1333" s="70"/>
    </row>
    <row r="1334" spans="1:29" ht="16.5" x14ac:dyDescent="0.2">
      <c r="A1334" s="70"/>
      <c r="B1334" s="70"/>
      <c r="C1334" s="70"/>
      <c r="D1334" s="70"/>
      <c r="E1334" s="70"/>
      <c r="F1334" s="70"/>
      <c r="G1334" s="70"/>
      <c r="H1334" s="70"/>
      <c r="I1334" s="70"/>
      <c r="J1334" s="70"/>
      <c r="K1334" s="70"/>
      <c r="L1334" s="70"/>
      <c r="M1334" s="70"/>
      <c r="N1334" s="70"/>
      <c r="O1334" s="70"/>
      <c r="P1334" s="70"/>
      <c r="Q1334" s="70"/>
      <c r="R1334" s="70"/>
      <c r="S1334" s="70"/>
      <c r="T1334" s="70"/>
      <c r="U1334" s="70"/>
      <c r="V1334" s="70"/>
      <c r="W1334" s="70"/>
      <c r="X1334" s="70"/>
      <c r="Y1334" s="70"/>
      <c r="Z1334" s="70"/>
      <c r="AA1334" s="70"/>
      <c r="AB1334" s="70"/>
      <c r="AC1334" s="70"/>
    </row>
    <row r="1335" spans="1:29" ht="16.5" x14ac:dyDescent="0.2">
      <c r="A1335" s="70"/>
      <c r="B1335" s="70"/>
      <c r="C1335" s="70"/>
      <c r="D1335" s="70"/>
      <c r="E1335" s="70"/>
      <c r="F1335" s="70"/>
      <c r="G1335" s="70"/>
      <c r="H1335" s="70"/>
      <c r="I1335" s="70"/>
      <c r="J1335" s="70"/>
      <c r="K1335" s="70"/>
      <c r="L1335" s="70"/>
      <c r="M1335" s="70"/>
      <c r="N1335" s="70"/>
      <c r="O1335" s="70"/>
      <c r="P1335" s="70"/>
      <c r="Q1335" s="70"/>
      <c r="R1335" s="70"/>
      <c r="S1335" s="70"/>
      <c r="T1335" s="70"/>
      <c r="U1335" s="70"/>
      <c r="V1335" s="70"/>
      <c r="W1335" s="70"/>
      <c r="X1335" s="70"/>
      <c r="Y1335" s="70"/>
      <c r="Z1335" s="70"/>
      <c r="AA1335" s="70"/>
      <c r="AB1335" s="70"/>
      <c r="AC1335" s="70"/>
    </row>
    <row r="1336" spans="1:29" ht="16.5" x14ac:dyDescent="0.2">
      <c r="A1336" s="70"/>
      <c r="B1336" s="70"/>
      <c r="C1336" s="70"/>
      <c r="D1336" s="70"/>
      <c r="E1336" s="70"/>
      <c r="F1336" s="70"/>
      <c r="G1336" s="70"/>
      <c r="H1336" s="70"/>
      <c r="I1336" s="70"/>
      <c r="J1336" s="70"/>
      <c r="K1336" s="70"/>
      <c r="L1336" s="70"/>
      <c r="M1336" s="70"/>
      <c r="N1336" s="70"/>
      <c r="O1336" s="70"/>
      <c r="P1336" s="70"/>
      <c r="Q1336" s="70"/>
      <c r="R1336" s="70"/>
      <c r="S1336" s="70"/>
      <c r="T1336" s="70"/>
      <c r="U1336" s="70"/>
      <c r="V1336" s="70"/>
      <c r="W1336" s="70"/>
      <c r="X1336" s="70"/>
      <c r="Y1336" s="70"/>
      <c r="Z1336" s="70"/>
      <c r="AA1336" s="70"/>
      <c r="AB1336" s="70"/>
      <c r="AC1336" s="70"/>
    </row>
    <row r="1337" spans="1:29" ht="16.5" x14ac:dyDescent="0.2">
      <c r="A1337" s="70"/>
      <c r="B1337" s="70"/>
      <c r="C1337" s="70"/>
      <c r="D1337" s="70"/>
      <c r="E1337" s="70"/>
      <c r="F1337" s="70"/>
      <c r="G1337" s="70"/>
      <c r="H1337" s="70"/>
      <c r="I1337" s="70"/>
      <c r="J1337" s="70"/>
      <c r="K1337" s="70"/>
      <c r="L1337" s="70"/>
      <c r="M1337" s="70"/>
      <c r="N1337" s="70"/>
      <c r="O1337" s="70"/>
      <c r="P1337" s="70"/>
      <c r="Q1337" s="70"/>
      <c r="R1337" s="70"/>
      <c r="S1337" s="70"/>
      <c r="T1337" s="70"/>
      <c r="U1337" s="70"/>
      <c r="V1337" s="70"/>
      <c r="W1337" s="70"/>
      <c r="X1337" s="70"/>
      <c r="Y1337" s="70"/>
      <c r="Z1337" s="70"/>
      <c r="AA1337" s="70"/>
      <c r="AB1337" s="70"/>
      <c r="AC1337" s="70"/>
    </row>
    <row r="1338" spans="1:29" ht="16.5" x14ac:dyDescent="0.2">
      <c r="A1338" s="70"/>
      <c r="B1338" s="70"/>
      <c r="C1338" s="70"/>
      <c r="D1338" s="70"/>
      <c r="E1338" s="70"/>
      <c r="F1338" s="70"/>
      <c r="G1338" s="70"/>
      <c r="H1338" s="70"/>
      <c r="I1338" s="70"/>
      <c r="J1338" s="70"/>
      <c r="K1338" s="70"/>
      <c r="L1338" s="70"/>
      <c r="M1338" s="70"/>
      <c r="N1338" s="70"/>
      <c r="O1338" s="70"/>
      <c r="P1338" s="70"/>
      <c r="Q1338" s="70"/>
      <c r="R1338" s="70"/>
      <c r="S1338" s="70"/>
      <c r="T1338" s="70"/>
      <c r="U1338" s="70"/>
      <c r="V1338" s="70"/>
      <c r="W1338" s="70"/>
      <c r="X1338" s="70"/>
      <c r="Y1338" s="70"/>
      <c r="Z1338" s="70"/>
      <c r="AA1338" s="70"/>
      <c r="AB1338" s="70"/>
      <c r="AC1338" s="70"/>
    </row>
    <row r="1339" spans="1:29" ht="16.5" x14ac:dyDescent="0.2">
      <c r="A1339" s="70"/>
      <c r="B1339" s="70"/>
      <c r="C1339" s="70"/>
      <c r="D1339" s="70"/>
      <c r="E1339" s="70"/>
      <c r="F1339" s="70"/>
      <c r="G1339" s="70"/>
      <c r="H1339" s="70"/>
      <c r="I1339" s="70"/>
      <c r="J1339" s="70"/>
      <c r="K1339" s="70"/>
      <c r="L1339" s="70"/>
      <c r="M1339" s="70"/>
      <c r="N1339" s="70"/>
      <c r="O1339" s="70"/>
      <c r="P1339" s="70"/>
      <c r="Q1339" s="70"/>
      <c r="R1339" s="70"/>
      <c r="S1339" s="70"/>
      <c r="T1339" s="70"/>
      <c r="U1339" s="70"/>
      <c r="V1339" s="70"/>
      <c r="W1339" s="70"/>
      <c r="X1339" s="70"/>
      <c r="Y1339" s="70"/>
      <c r="Z1339" s="70"/>
      <c r="AA1339" s="70"/>
      <c r="AB1339" s="70"/>
      <c r="AC1339" s="70"/>
    </row>
    <row r="1340" spans="1:29" ht="16.5" x14ac:dyDescent="0.2">
      <c r="A1340" s="70"/>
      <c r="B1340" s="70"/>
      <c r="C1340" s="70"/>
      <c r="D1340" s="70"/>
      <c r="E1340" s="70"/>
      <c r="F1340" s="70"/>
      <c r="G1340" s="70"/>
      <c r="H1340" s="70"/>
      <c r="I1340" s="70"/>
      <c r="J1340" s="70"/>
      <c r="K1340" s="70"/>
      <c r="L1340" s="70"/>
      <c r="M1340" s="70"/>
      <c r="N1340" s="70"/>
      <c r="O1340" s="70"/>
      <c r="P1340" s="70"/>
      <c r="Q1340" s="70"/>
      <c r="R1340" s="70"/>
      <c r="S1340" s="70"/>
      <c r="T1340" s="70"/>
      <c r="U1340" s="70"/>
      <c r="V1340" s="70"/>
      <c r="W1340" s="70"/>
      <c r="X1340" s="70"/>
      <c r="Y1340" s="70"/>
      <c r="Z1340" s="70"/>
      <c r="AA1340" s="70"/>
      <c r="AB1340" s="70"/>
      <c r="AC1340" s="70"/>
    </row>
    <row r="1341" spans="1:29" ht="16.5" x14ac:dyDescent="0.2">
      <c r="A1341" s="70"/>
      <c r="B1341" s="70"/>
      <c r="C1341" s="70"/>
      <c r="D1341" s="70"/>
      <c r="E1341" s="70"/>
      <c r="F1341" s="70"/>
      <c r="G1341" s="70"/>
      <c r="H1341" s="70"/>
      <c r="I1341" s="70"/>
      <c r="J1341" s="70"/>
      <c r="K1341" s="70"/>
      <c r="L1341" s="70"/>
      <c r="M1341" s="70"/>
      <c r="N1341" s="70"/>
      <c r="O1341" s="70"/>
      <c r="P1341" s="70"/>
      <c r="Q1341" s="70"/>
      <c r="R1341" s="70"/>
      <c r="S1341" s="70"/>
      <c r="T1341" s="70"/>
      <c r="U1341" s="70"/>
      <c r="V1341" s="70"/>
      <c r="W1341" s="70"/>
      <c r="X1341" s="70"/>
      <c r="Y1341" s="70"/>
      <c r="Z1341" s="70"/>
      <c r="AA1341" s="70"/>
      <c r="AB1341" s="70"/>
      <c r="AC1341" s="70"/>
    </row>
    <row r="1342" spans="1:29" ht="16.5" x14ac:dyDescent="0.2">
      <c r="A1342" s="70"/>
      <c r="B1342" s="70"/>
      <c r="C1342" s="70"/>
      <c r="D1342" s="70"/>
      <c r="E1342" s="70"/>
      <c r="F1342" s="70"/>
      <c r="G1342" s="70"/>
      <c r="H1342" s="70"/>
      <c r="I1342" s="70"/>
      <c r="J1342" s="70"/>
      <c r="K1342" s="70"/>
      <c r="L1342" s="70"/>
      <c r="M1342" s="70"/>
      <c r="N1342" s="70"/>
      <c r="O1342" s="70"/>
      <c r="P1342" s="70"/>
      <c r="Q1342" s="70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</row>
    <row r="1343" spans="1:29" ht="16.5" x14ac:dyDescent="0.2">
      <c r="A1343" s="70"/>
      <c r="B1343" s="70"/>
      <c r="C1343" s="70"/>
      <c r="D1343" s="70"/>
      <c r="E1343" s="70"/>
      <c r="F1343" s="70"/>
      <c r="G1343" s="70"/>
      <c r="H1343" s="70"/>
      <c r="I1343" s="70"/>
      <c r="J1343" s="70"/>
      <c r="K1343" s="70"/>
      <c r="L1343" s="70"/>
      <c r="M1343" s="70"/>
      <c r="N1343" s="70"/>
      <c r="O1343" s="70"/>
      <c r="P1343" s="70"/>
      <c r="Q1343" s="70"/>
      <c r="R1343" s="70"/>
      <c r="S1343" s="70"/>
      <c r="T1343" s="70"/>
      <c r="U1343" s="70"/>
      <c r="V1343" s="70"/>
      <c r="W1343" s="70"/>
      <c r="X1343" s="70"/>
      <c r="Y1343" s="70"/>
      <c r="Z1343" s="70"/>
      <c r="AA1343" s="70"/>
      <c r="AB1343" s="70"/>
      <c r="AC1343" s="70"/>
    </row>
    <row r="1344" spans="1:29" ht="16.5" x14ac:dyDescent="0.2">
      <c r="A1344" s="70"/>
      <c r="B1344" s="70"/>
      <c r="C1344" s="70"/>
      <c r="D1344" s="70"/>
      <c r="E1344" s="70"/>
      <c r="F1344" s="70"/>
      <c r="G1344" s="70"/>
      <c r="H1344" s="70"/>
      <c r="I1344" s="70"/>
      <c r="J1344" s="70"/>
      <c r="K1344" s="70"/>
      <c r="L1344" s="70"/>
      <c r="M1344" s="70"/>
      <c r="N1344" s="70"/>
      <c r="O1344" s="70"/>
      <c r="P1344" s="70"/>
      <c r="Q1344" s="70"/>
      <c r="R1344" s="70"/>
      <c r="S1344" s="70"/>
      <c r="T1344" s="70"/>
      <c r="U1344" s="70"/>
      <c r="V1344" s="70"/>
      <c r="W1344" s="70"/>
      <c r="X1344" s="70"/>
      <c r="Y1344" s="70"/>
      <c r="Z1344" s="70"/>
      <c r="AA1344" s="70"/>
      <c r="AB1344" s="70"/>
      <c r="AC1344" s="70"/>
    </row>
    <row r="1345" spans="1:29" ht="16.5" x14ac:dyDescent="0.2">
      <c r="A1345" s="70"/>
      <c r="B1345" s="70"/>
      <c r="C1345" s="70"/>
      <c r="D1345" s="70"/>
      <c r="E1345" s="70"/>
      <c r="F1345" s="70"/>
      <c r="G1345" s="70"/>
      <c r="H1345" s="70"/>
      <c r="I1345" s="70"/>
      <c r="J1345" s="70"/>
      <c r="K1345" s="70"/>
      <c r="L1345" s="70"/>
      <c r="M1345" s="70"/>
      <c r="N1345" s="70"/>
      <c r="O1345" s="70"/>
      <c r="P1345" s="70"/>
      <c r="Q1345" s="70"/>
      <c r="R1345" s="70"/>
      <c r="S1345" s="70"/>
      <c r="T1345" s="70"/>
      <c r="U1345" s="70"/>
      <c r="V1345" s="70"/>
      <c r="W1345" s="70"/>
      <c r="X1345" s="70"/>
      <c r="Y1345" s="70"/>
      <c r="Z1345" s="70"/>
      <c r="AA1345" s="70"/>
      <c r="AB1345" s="70"/>
      <c r="AC1345" s="70"/>
    </row>
    <row r="1346" spans="1:29" ht="16.5" x14ac:dyDescent="0.2">
      <c r="A1346" s="70"/>
      <c r="B1346" s="70"/>
      <c r="C1346" s="70"/>
      <c r="D1346" s="70"/>
      <c r="E1346" s="70"/>
      <c r="F1346" s="70"/>
      <c r="G1346" s="70"/>
      <c r="H1346" s="70"/>
      <c r="I1346" s="70"/>
      <c r="J1346" s="70"/>
      <c r="K1346" s="70"/>
      <c r="L1346" s="70"/>
      <c r="M1346" s="70"/>
      <c r="N1346" s="70"/>
      <c r="O1346" s="70"/>
      <c r="P1346" s="70"/>
      <c r="Q1346" s="70"/>
      <c r="R1346" s="70"/>
      <c r="S1346" s="70"/>
      <c r="T1346" s="70"/>
      <c r="U1346" s="70"/>
      <c r="V1346" s="70"/>
      <c r="W1346" s="70"/>
      <c r="X1346" s="70"/>
      <c r="Y1346" s="70"/>
      <c r="Z1346" s="70"/>
      <c r="AA1346" s="70"/>
      <c r="AB1346" s="70"/>
      <c r="AC1346" s="70"/>
    </row>
    <row r="1347" spans="1:29" ht="16.5" x14ac:dyDescent="0.2">
      <c r="A1347" s="70"/>
      <c r="B1347" s="70"/>
      <c r="C1347" s="70"/>
      <c r="D1347" s="70"/>
      <c r="E1347" s="70"/>
      <c r="F1347" s="70"/>
      <c r="G1347" s="70"/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70"/>
      <c r="T1347" s="70"/>
      <c r="U1347" s="70"/>
      <c r="V1347" s="70"/>
      <c r="W1347" s="70"/>
      <c r="X1347" s="70"/>
      <c r="Y1347" s="70"/>
      <c r="Z1347" s="70"/>
      <c r="AA1347" s="70"/>
      <c r="AB1347" s="70"/>
      <c r="AC1347" s="70"/>
    </row>
    <row r="1348" spans="1:29" ht="16.5" x14ac:dyDescent="0.2">
      <c r="A1348" s="70"/>
      <c r="B1348" s="70"/>
      <c r="C1348" s="70"/>
      <c r="D1348" s="70"/>
      <c r="E1348" s="70"/>
      <c r="F1348" s="70"/>
      <c r="G1348" s="70"/>
      <c r="H1348" s="70"/>
      <c r="I1348" s="70"/>
      <c r="J1348" s="70"/>
      <c r="K1348" s="70"/>
      <c r="L1348" s="70"/>
      <c r="M1348" s="70"/>
      <c r="N1348" s="70"/>
      <c r="O1348" s="70"/>
      <c r="P1348" s="70"/>
      <c r="Q1348" s="70"/>
      <c r="R1348" s="70"/>
      <c r="S1348" s="70"/>
      <c r="T1348" s="70"/>
      <c r="U1348" s="70"/>
      <c r="V1348" s="70"/>
      <c r="W1348" s="70"/>
      <c r="X1348" s="70"/>
      <c r="Y1348" s="70"/>
      <c r="Z1348" s="70"/>
      <c r="AA1348" s="70"/>
      <c r="AB1348" s="70"/>
      <c r="AC1348" s="70"/>
    </row>
    <row r="1349" spans="1:29" ht="16.5" x14ac:dyDescent="0.2">
      <c r="A1349" s="70"/>
      <c r="B1349" s="70"/>
      <c r="C1349" s="70"/>
      <c r="D1349" s="70"/>
      <c r="E1349" s="70"/>
      <c r="F1349" s="70"/>
      <c r="G1349" s="70"/>
      <c r="H1349" s="70"/>
      <c r="I1349" s="70"/>
      <c r="J1349" s="70"/>
      <c r="K1349" s="70"/>
      <c r="L1349" s="70"/>
      <c r="M1349" s="70"/>
      <c r="N1349" s="70"/>
      <c r="O1349" s="70"/>
      <c r="P1349" s="70"/>
      <c r="Q1349" s="70"/>
      <c r="R1349" s="70"/>
      <c r="S1349" s="70"/>
      <c r="T1349" s="70"/>
      <c r="U1349" s="70"/>
      <c r="V1349" s="70"/>
      <c r="W1349" s="70"/>
      <c r="X1349" s="70"/>
      <c r="Y1349" s="70"/>
      <c r="Z1349" s="70"/>
      <c r="AA1349" s="70"/>
      <c r="AB1349" s="70"/>
      <c r="AC1349" s="70"/>
    </row>
    <row r="1350" spans="1:29" ht="16.5" x14ac:dyDescent="0.2">
      <c r="A1350" s="70"/>
      <c r="B1350" s="70"/>
      <c r="C1350" s="70"/>
      <c r="D1350" s="70"/>
      <c r="E1350" s="70"/>
      <c r="F1350" s="70"/>
      <c r="G1350" s="70"/>
      <c r="H1350" s="70"/>
      <c r="I1350" s="70"/>
      <c r="J1350" s="70"/>
      <c r="K1350" s="70"/>
      <c r="L1350" s="70"/>
      <c r="M1350" s="70"/>
      <c r="N1350" s="70"/>
      <c r="O1350" s="70"/>
      <c r="P1350" s="70"/>
      <c r="Q1350" s="70"/>
      <c r="R1350" s="70"/>
      <c r="S1350" s="70"/>
      <c r="T1350" s="70"/>
      <c r="U1350" s="70"/>
      <c r="V1350" s="70"/>
      <c r="W1350" s="70"/>
      <c r="X1350" s="70"/>
      <c r="Y1350" s="70"/>
      <c r="Z1350" s="70"/>
      <c r="AA1350" s="70"/>
      <c r="AB1350" s="70"/>
      <c r="AC1350" s="70"/>
    </row>
    <row r="1351" spans="1:29" ht="16.5" x14ac:dyDescent="0.2">
      <c r="A1351" s="70"/>
      <c r="B1351" s="70"/>
      <c r="C1351" s="70"/>
      <c r="D1351" s="70"/>
      <c r="E1351" s="70"/>
      <c r="F1351" s="70"/>
      <c r="G1351" s="70"/>
      <c r="H1351" s="70"/>
      <c r="I1351" s="70"/>
      <c r="J1351" s="70"/>
      <c r="K1351" s="70"/>
      <c r="L1351" s="70"/>
      <c r="M1351" s="70"/>
      <c r="N1351" s="70"/>
      <c r="O1351" s="70"/>
      <c r="P1351" s="70"/>
      <c r="Q1351" s="70"/>
      <c r="R1351" s="70"/>
      <c r="S1351" s="70"/>
      <c r="T1351" s="70"/>
      <c r="U1351" s="70"/>
      <c r="V1351" s="70"/>
      <c r="W1351" s="70"/>
      <c r="X1351" s="70"/>
      <c r="Y1351" s="70"/>
      <c r="Z1351" s="70"/>
      <c r="AA1351" s="70"/>
      <c r="AB1351" s="70"/>
      <c r="AC1351" s="70"/>
    </row>
    <row r="1352" spans="1:29" ht="16.5" x14ac:dyDescent="0.2">
      <c r="A1352" s="70"/>
      <c r="B1352" s="70"/>
      <c r="C1352" s="70"/>
      <c r="D1352" s="70"/>
      <c r="E1352" s="70"/>
      <c r="F1352" s="70"/>
      <c r="G1352" s="70"/>
      <c r="H1352" s="70"/>
      <c r="I1352" s="70"/>
      <c r="J1352" s="70"/>
      <c r="K1352" s="70"/>
      <c r="L1352" s="70"/>
      <c r="M1352" s="70"/>
      <c r="N1352" s="70"/>
      <c r="O1352" s="70"/>
      <c r="P1352" s="70"/>
      <c r="Q1352" s="70"/>
      <c r="R1352" s="70"/>
      <c r="S1352" s="70"/>
      <c r="T1352" s="70"/>
      <c r="U1352" s="70"/>
      <c r="V1352" s="70"/>
      <c r="W1352" s="70"/>
      <c r="X1352" s="70"/>
      <c r="Y1352" s="70"/>
      <c r="Z1352" s="70"/>
      <c r="AA1352" s="70"/>
      <c r="AB1352" s="70"/>
      <c r="AC1352" s="70"/>
    </row>
    <row r="1353" spans="1:29" ht="16.5" x14ac:dyDescent="0.2">
      <c r="A1353" s="70"/>
      <c r="B1353" s="70"/>
      <c r="C1353" s="70"/>
      <c r="D1353" s="70"/>
      <c r="E1353" s="70"/>
      <c r="F1353" s="70"/>
      <c r="G1353" s="70"/>
      <c r="H1353" s="70"/>
      <c r="I1353" s="70"/>
      <c r="J1353" s="70"/>
      <c r="K1353" s="70"/>
      <c r="L1353" s="70"/>
      <c r="M1353" s="70"/>
      <c r="N1353" s="70"/>
      <c r="O1353" s="70"/>
      <c r="P1353" s="70"/>
      <c r="Q1353" s="70"/>
      <c r="R1353" s="70"/>
      <c r="S1353" s="70"/>
      <c r="T1353" s="70"/>
      <c r="U1353" s="70"/>
      <c r="V1353" s="70"/>
      <c r="W1353" s="70"/>
      <c r="X1353" s="70"/>
      <c r="Y1353" s="70"/>
      <c r="Z1353" s="70"/>
      <c r="AA1353" s="70"/>
      <c r="AB1353" s="70"/>
      <c r="AC1353" s="70"/>
    </row>
    <row r="1354" spans="1:29" ht="16.5" x14ac:dyDescent="0.2">
      <c r="A1354" s="70"/>
      <c r="B1354" s="70"/>
      <c r="C1354" s="70"/>
      <c r="D1354" s="70"/>
      <c r="E1354" s="70"/>
      <c r="F1354" s="70"/>
      <c r="G1354" s="70"/>
      <c r="H1354" s="70"/>
      <c r="I1354" s="70"/>
      <c r="J1354" s="70"/>
      <c r="K1354" s="70"/>
      <c r="L1354" s="70"/>
      <c r="M1354" s="70"/>
      <c r="N1354" s="70"/>
      <c r="O1354" s="70"/>
      <c r="P1354" s="70"/>
      <c r="Q1354" s="70"/>
      <c r="R1354" s="70"/>
      <c r="S1354" s="70"/>
      <c r="T1354" s="70"/>
      <c r="U1354" s="70"/>
      <c r="V1354" s="70"/>
      <c r="W1354" s="70"/>
      <c r="X1354" s="70"/>
      <c r="Y1354" s="70"/>
      <c r="Z1354" s="70"/>
      <c r="AA1354" s="70"/>
      <c r="AB1354" s="70"/>
      <c r="AC1354" s="70"/>
    </row>
    <row r="1355" spans="1:29" ht="16.5" x14ac:dyDescent="0.2">
      <c r="A1355" s="70"/>
      <c r="B1355" s="70"/>
      <c r="C1355" s="70"/>
      <c r="D1355" s="70"/>
      <c r="E1355" s="70"/>
      <c r="F1355" s="70"/>
      <c r="G1355" s="70"/>
      <c r="H1355" s="70"/>
      <c r="I1355" s="70"/>
      <c r="J1355" s="70"/>
      <c r="K1355" s="70"/>
      <c r="L1355" s="70"/>
      <c r="M1355" s="70"/>
      <c r="N1355" s="70"/>
      <c r="O1355" s="70"/>
      <c r="P1355" s="70"/>
      <c r="Q1355" s="70"/>
      <c r="R1355" s="70"/>
      <c r="S1355" s="70"/>
      <c r="T1355" s="70"/>
      <c r="U1355" s="70"/>
      <c r="V1355" s="70"/>
      <c r="W1355" s="70"/>
      <c r="X1355" s="70"/>
      <c r="Y1355" s="70"/>
      <c r="Z1355" s="70"/>
      <c r="AA1355" s="70"/>
      <c r="AB1355" s="70"/>
      <c r="AC1355" s="70"/>
    </row>
    <row r="1356" spans="1:29" ht="16.5" x14ac:dyDescent="0.2">
      <c r="A1356" s="70"/>
      <c r="B1356" s="70"/>
      <c r="C1356" s="70"/>
      <c r="D1356" s="70"/>
      <c r="E1356" s="70"/>
      <c r="F1356" s="70"/>
      <c r="G1356" s="70"/>
      <c r="H1356" s="70"/>
      <c r="I1356" s="70"/>
      <c r="J1356" s="70"/>
      <c r="K1356" s="70"/>
      <c r="L1356" s="70"/>
      <c r="M1356" s="70"/>
      <c r="N1356" s="70"/>
      <c r="O1356" s="70"/>
      <c r="P1356" s="70"/>
      <c r="Q1356" s="70"/>
      <c r="R1356" s="70"/>
      <c r="S1356" s="70"/>
      <c r="T1356" s="70"/>
      <c r="U1356" s="70"/>
      <c r="V1356" s="70"/>
      <c r="W1356" s="70"/>
      <c r="X1356" s="70"/>
      <c r="Y1356" s="70"/>
      <c r="Z1356" s="70"/>
      <c r="AA1356" s="70"/>
      <c r="AB1356" s="70"/>
      <c r="AC1356" s="70"/>
    </row>
    <row r="1357" spans="1:29" ht="16.5" x14ac:dyDescent="0.2">
      <c r="A1357" s="70"/>
      <c r="B1357" s="70"/>
      <c r="C1357" s="70"/>
      <c r="D1357" s="70"/>
      <c r="E1357" s="70"/>
      <c r="F1357" s="70"/>
      <c r="G1357" s="70"/>
      <c r="H1357" s="70"/>
      <c r="I1357" s="70"/>
      <c r="J1357" s="70"/>
      <c r="K1357" s="70"/>
      <c r="L1357" s="70"/>
      <c r="M1357" s="70"/>
      <c r="N1357" s="70"/>
      <c r="O1357" s="70"/>
      <c r="P1357" s="70"/>
      <c r="Q1357" s="70"/>
      <c r="R1357" s="70"/>
      <c r="S1357" s="70"/>
      <c r="T1357" s="70"/>
      <c r="U1357" s="70"/>
      <c r="V1357" s="70"/>
      <c r="W1357" s="70"/>
      <c r="X1357" s="70"/>
      <c r="Y1357" s="70"/>
      <c r="Z1357" s="70"/>
      <c r="AA1357" s="70"/>
      <c r="AB1357" s="70"/>
      <c r="AC1357" s="70"/>
    </row>
    <row r="1358" spans="1:29" ht="16.5" x14ac:dyDescent="0.2">
      <c r="A1358" s="70"/>
      <c r="B1358" s="70"/>
      <c r="C1358" s="70"/>
      <c r="D1358" s="70"/>
      <c r="E1358" s="70"/>
      <c r="F1358" s="70"/>
      <c r="G1358" s="70"/>
      <c r="H1358" s="70"/>
      <c r="I1358" s="70"/>
      <c r="J1358" s="70"/>
      <c r="K1358" s="70"/>
      <c r="L1358" s="70"/>
      <c r="M1358" s="70"/>
      <c r="N1358" s="70"/>
      <c r="O1358" s="70"/>
      <c r="P1358" s="70"/>
      <c r="Q1358" s="70"/>
      <c r="R1358" s="70"/>
      <c r="S1358" s="70"/>
      <c r="T1358" s="70"/>
      <c r="U1358" s="70"/>
      <c r="V1358" s="70"/>
      <c r="W1358" s="70"/>
      <c r="X1358" s="70"/>
      <c r="Y1358" s="70"/>
      <c r="Z1358" s="70"/>
      <c r="AA1358" s="70"/>
      <c r="AB1358" s="70"/>
      <c r="AC1358" s="70"/>
    </row>
    <row r="1359" spans="1:29" ht="16.5" x14ac:dyDescent="0.2">
      <c r="A1359" s="70"/>
      <c r="B1359" s="70"/>
      <c r="C1359" s="70"/>
      <c r="D1359" s="70"/>
      <c r="E1359" s="70"/>
      <c r="F1359" s="70"/>
      <c r="G1359" s="70"/>
      <c r="H1359" s="70"/>
      <c r="I1359" s="70"/>
      <c r="J1359" s="70"/>
      <c r="K1359" s="70"/>
      <c r="L1359" s="70"/>
      <c r="M1359" s="70"/>
      <c r="N1359" s="70"/>
      <c r="O1359" s="70"/>
      <c r="P1359" s="70"/>
      <c r="Q1359" s="70"/>
      <c r="R1359" s="70"/>
      <c r="S1359" s="70"/>
      <c r="T1359" s="70"/>
      <c r="U1359" s="70"/>
      <c r="V1359" s="70"/>
      <c r="W1359" s="70"/>
      <c r="X1359" s="70"/>
      <c r="Y1359" s="70"/>
      <c r="Z1359" s="70"/>
      <c r="AA1359" s="70"/>
      <c r="AB1359" s="70"/>
      <c r="AC1359" s="70"/>
    </row>
    <row r="1360" spans="1:29" ht="16.5" x14ac:dyDescent="0.2">
      <c r="A1360" s="70"/>
      <c r="B1360" s="70"/>
      <c r="C1360" s="70"/>
      <c r="D1360" s="70"/>
      <c r="E1360" s="70"/>
      <c r="F1360" s="70"/>
      <c r="G1360" s="70"/>
      <c r="H1360" s="70"/>
      <c r="I1360" s="70"/>
      <c r="J1360" s="70"/>
      <c r="K1360" s="70"/>
      <c r="L1360" s="70"/>
      <c r="M1360" s="70"/>
      <c r="N1360" s="70"/>
      <c r="O1360" s="70"/>
      <c r="P1360" s="70"/>
      <c r="Q1360" s="70"/>
      <c r="R1360" s="70"/>
      <c r="S1360" s="70"/>
      <c r="T1360" s="70"/>
      <c r="U1360" s="70"/>
      <c r="V1360" s="70"/>
      <c r="W1360" s="70"/>
      <c r="X1360" s="70"/>
      <c r="Y1360" s="70"/>
      <c r="Z1360" s="70"/>
      <c r="AA1360" s="70"/>
      <c r="AB1360" s="70"/>
      <c r="AC1360" s="70"/>
    </row>
    <row r="1361" spans="1:29" ht="16.5" x14ac:dyDescent="0.2">
      <c r="A1361" s="70"/>
      <c r="B1361" s="70"/>
      <c r="C1361" s="70"/>
      <c r="D1361" s="70"/>
      <c r="E1361" s="70"/>
      <c r="F1361" s="70"/>
      <c r="G1361" s="70"/>
      <c r="H1361" s="70"/>
      <c r="I1361" s="70"/>
      <c r="J1361" s="70"/>
      <c r="K1361" s="70"/>
      <c r="L1361" s="70"/>
      <c r="M1361" s="70"/>
      <c r="N1361" s="70"/>
      <c r="O1361" s="70"/>
      <c r="P1361" s="70"/>
      <c r="Q1361" s="70"/>
      <c r="R1361" s="70"/>
      <c r="S1361" s="70"/>
      <c r="T1361" s="70"/>
      <c r="U1361" s="70"/>
      <c r="V1361" s="70"/>
      <c r="W1361" s="70"/>
      <c r="X1361" s="70"/>
      <c r="Y1361" s="70"/>
      <c r="Z1361" s="70"/>
      <c r="AA1361" s="70"/>
      <c r="AB1361" s="70"/>
      <c r="AC1361" s="70"/>
    </row>
    <row r="1362" spans="1:29" ht="16.5" x14ac:dyDescent="0.2">
      <c r="A1362" s="70"/>
      <c r="B1362" s="70"/>
      <c r="C1362" s="70"/>
      <c r="D1362" s="70"/>
      <c r="E1362" s="70"/>
      <c r="F1362" s="70"/>
      <c r="G1362" s="70"/>
      <c r="H1362" s="70"/>
      <c r="I1362" s="70"/>
      <c r="J1362" s="70"/>
      <c r="K1362" s="70"/>
      <c r="L1362" s="70"/>
      <c r="M1362" s="70"/>
      <c r="N1362" s="70"/>
      <c r="O1362" s="70"/>
      <c r="P1362" s="70"/>
      <c r="Q1362" s="70"/>
      <c r="R1362" s="70"/>
      <c r="S1362" s="70"/>
      <c r="T1362" s="70"/>
      <c r="U1362" s="70"/>
      <c r="V1362" s="70"/>
      <c r="W1362" s="70"/>
      <c r="X1362" s="70"/>
      <c r="Y1362" s="70"/>
      <c r="Z1362" s="70"/>
      <c r="AA1362" s="70"/>
      <c r="AB1362" s="70"/>
      <c r="AC1362" s="70"/>
    </row>
    <row r="1363" spans="1:29" ht="16.5" x14ac:dyDescent="0.2">
      <c r="A1363" s="70"/>
      <c r="B1363" s="70"/>
      <c r="C1363" s="70"/>
      <c r="D1363" s="70"/>
      <c r="E1363" s="70"/>
      <c r="F1363" s="70"/>
      <c r="G1363" s="70"/>
      <c r="H1363" s="70"/>
      <c r="I1363" s="70"/>
      <c r="J1363" s="70"/>
      <c r="K1363" s="70"/>
      <c r="L1363" s="70"/>
      <c r="M1363" s="70"/>
      <c r="N1363" s="70"/>
      <c r="O1363" s="70"/>
      <c r="P1363" s="70"/>
      <c r="Q1363" s="70"/>
      <c r="R1363" s="70"/>
      <c r="S1363" s="70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</row>
    <row r="1364" spans="1:29" ht="16.5" x14ac:dyDescent="0.2">
      <c r="A1364" s="70"/>
      <c r="B1364" s="70"/>
      <c r="C1364" s="70"/>
      <c r="D1364" s="70"/>
      <c r="E1364" s="70"/>
      <c r="F1364" s="70"/>
      <c r="G1364" s="70"/>
      <c r="H1364" s="70"/>
      <c r="I1364" s="70"/>
      <c r="J1364" s="70"/>
      <c r="K1364" s="70"/>
      <c r="L1364" s="70"/>
      <c r="M1364" s="70"/>
      <c r="N1364" s="70"/>
      <c r="O1364" s="70"/>
      <c r="P1364" s="70"/>
      <c r="Q1364" s="70"/>
      <c r="R1364" s="70"/>
      <c r="S1364" s="70"/>
      <c r="T1364" s="70"/>
      <c r="U1364" s="70"/>
      <c r="V1364" s="70"/>
      <c r="W1364" s="70"/>
      <c r="X1364" s="70"/>
      <c r="Y1364" s="70"/>
      <c r="Z1364" s="70"/>
      <c r="AA1364" s="70"/>
      <c r="AB1364" s="70"/>
      <c r="AC1364" s="70"/>
    </row>
    <row r="1365" spans="1:29" ht="16.5" x14ac:dyDescent="0.2">
      <c r="A1365" s="70"/>
      <c r="B1365" s="70"/>
      <c r="C1365" s="70"/>
      <c r="D1365" s="70"/>
      <c r="E1365" s="70"/>
      <c r="F1365" s="70"/>
      <c r="G1365" s="70"/>
      <c r="H1365" s="70"/>
      <c r="I1365" s="70"/>
      <c r="J1365" s="70"/>
      <c r="K1365" s="70"/>
      <c r="L1365" s="70"/>
      <c r="M1365" s="70"/>
      <c r="N1365" s="70"/>
      <c r="O1365" s="70"/>
      <c r="P1365" s="70"/>
      <c r="Q1365" s="70"/>
      <c r="R1365" s="70"/>
      <c r="S1365" s="70"/>
      <c r="T1365" s="70"/>
      <c r="U1365" s="70"/>
      <c r="V1365" s="70"/>
      <c r="W1365" s="70"/>
      <c r="X1365" s="70"/>
      <c r="Y1365" s="70"/>
      <c r="Z1365" s="70"/>
      <c r="AA1365" s="70"/>
      <c r="AB1365" s="70"/>
      <c r="AC1365" s="70"/>
    </row>
    <row r="1366" spans="1:29" ht="16.5" x14ac:dyDescent="0.2">
      <c r="A1366" s="70"/>
      <c r="B1366" s="70"/>
      <c r="C1366" s="70"/>
      <c r="D1366" s="70"/>
      <c r="E1366" s="70"/>
      <c r="F1366" s="70"/>
      <c r="G1366" s="70"/>
      <c r="H1366" s="70"/>
      <c r="I1366" s="70"/>
      <c r="J1366" s="70"/>
      <c r="K1366" s="70"/>
      <c r="L1366" s="70"/>
      <c r="M1366" s="70"/>
      <c r="N1366" s="70"/>
      <c r="O1366" s="70"/>
      <c r="P1366" s="70"/>
      <c r="Q1366" s="70"/>
      <c r="R1366" s="70"/>
      <c r="S1366" s="70"/>
      <c r="T1366" s="70"/>
      <c r="U1366" s="70"/>
      <c r="V1366" s="70"/>
      <c r="W1366" s="70"/>
      <c r="X1366" s="70"/>
      <c r="Y1366" s="70"/>
      <c r="Z1366" s="70"/>
      <c r="AA1366" s="70"/>
      <c r="AB1366" s="70"/>
      <c r="AC1366" s="70"/>
    </row>
    <row r="1367" spans="1:29" ht="16.5" x14ac:dyDescent="0.2">
      <c r="A1367" s="70"/>
      <c r="B1367" s="70"/>
      <c r="C1367" s="70"/>
      <c r="D1367" s="70"/>
      <c r="E1367" s="70"/>
      <c r="F1367" s="70"/>
      <c r="G1367" s="70"/>
      <c r="H1367" s="70"/>
      <c r="I1367" s="70"/>
      <c r="J1367" s="70"/>
      <c r="K1367" s="70"/>
      <c r="L1367" s="70"/>
      <c r="M1367" s="70"/>
      <c r="N1367" s="70"/>
      <c r="O1367" s="70"/>
      <c r="P1367" s="70"/>
      <c r="Q1367" s="70"/>
      <c r="R1367" s="70"/>
      <c r="S1367" s="70"/>
      <c r="T1367" s="70"/>
      <c r="U1367" s="70"/>
      <c r="V1367" s="70"/>
      <c r="W1367" s="70"/>
      <c r="X1367" s="70"/>
      <c r="Y1367" s="70"/>
      <c r="Z1367" s="70"/>
      <c r="AA1367" s="70"/>
      <c r="AB1367" s="70"/>
      <c r="AC1367" s="70"/>
    </row>
    <row r="1368" spans="1:29" ht="16.5" x14ac:dyDescent="0.2">
      <c r="A1368" s="70"/>
      <c r="B1368" s="70"/>
      <c r="C1368" s="70"/>
      <c r="D1368" s="70"/>
      <c r="E1368" s="70"/>
      <c r="F1368" s="70"/>
      <c r="G1368" s="70"/>
      <c r="H1368" s="70"/>
      <c r="I1368" s="70"/>
      <c r="J1368" s="70"/>
      <c r="K1368" s="70"/>
      <c r="L1368" s="70"/>
      <c r="M1368" s="70"/>
      <c r="N1368" s="70"/>
      <c r="O1368" s="70"/>
      <c r="P1368" s="70"/>
      <c r="Q1368" s="70"/>
      <c r="R1368" s="70"/>
      <c r="S1368" s="70"/>
      <c r="T1368" s="70"/>
      <c r="U1368" s="70"/>
      <c r="V1368" s="70"/>
      <c r="W1368" s="70"/>
      <c r="X1368" s="70"/>
      <c r="Y1368" s="70"/>
      <c r="Z1368" s="70"/>
      <c r="AA1368" s="70"/>
      <c r="AB1368" s="70"/>
      <c r="AC1368" s="70"/>
    </row>
    <row r="1369" spans="1:29" ht="16.5" x14ac:dyDescent="0.2">
      <c r="A1369" s="70"/>
      <c r="B1369" s="70"/>
      <c r="C1369" s="70"/>
      <c r="D1369" s="70"/>
      <c r="E1369" s="70"/>
      <c r="F1369" s="70"/>
      <c r="G1369" s="70"/>
      <c r="H1369" s="70"/>
      <c r="I1369" s="70"/>
      <c r="J1369" s="70"/>
      <c r="K1369" s="70"/>
      <c r="L1369" s="70"/>
      <c r="M1369" s="70"/>
      <c r="N1369" s="70"/>
      <c r="O1369" s="70"/>
      <c r="P1369" s="70"/>
      <c r="Q1369" s="70"/>
      <c r="R1369" s="70"/>
      <c r="S1369" s="70"/>
      <c r="T1369" s="70"/>
      <c r="U1369" s="70"/>
      <c r="V1369" s="70"/>
      <c r="W1369" s="70"/>
      <c r="X1369" s="70"/>
      <c r="Y1369" s="70"/>
      <c r="Z1369" s="70"/>
      <c r="AA1369" s="70"/>
      <c r="AB1369" s="70"/>
      <c r="AC1369" s="70"/>
    </row>
    <row r="1370" spans="1:29" ht="16.5" x14ac:dyDescent="0.2">
      <c r="A1370" s="70"/>
      <c r="B1370" s="70"/>
      <c r="C1370" s="70"/>
      <c r="D1370" s="70"/>
      <c r="E1370" s="70"/>
      <c r="F1370" s="70"/>
      <c r="G1370" s="70"/>
      <c r="H1370" s="70"/>
      <c r="I1370" s="70"/>
      <c r="J1370" s="70"/>
      <c r="K1370" s="70"/>
      <c r="L1370" s="70"/>
      <c r="M1370" s="70"/>
      <c r="N1370" s="70"/>
      <c r="O1370" s="70"/>
      <c r="P1370" s="70"/>
      <c r="Q1370" s="70"/>
      <c r="R1370" s="70"/>
      <c r="S1370" s="70"/>
      <c r="T1370" s="70"/>
      <c r="U1370" s="70"/>
      <c r="V1370" s="70"/>
      <c r="W1370" s="70"/>
      <c r="X1370" s="70"/>
      <c r="Y1370" s="70"/>
      <c r="Z1370" s="70"/>
      <c r="AA1370" s="70"/>
      <c r="AB1370" s="70"/>
      <c r="AC1370" s="70"/>
    </row>
    <row r="1371" spans="1:29" ht="16.5" x14ac:dyDescent="0.2">
      <c r="A1371" s="70"/>
      <c r="B1371" s="70"/>
      <c r="C1371" s="70"/>
      <c r="D1371" s="70"/>
      <c r="E1371" s="70"/>
      <c r="F1371" s="70"/>
      <c r="G1371" s="70"/>
      <c r="H1371" s="70"/>
      <c r="I1371" s="70"/>
      <c r="J1371" s="70"/>
      <c r="K1371" s="70"/>
      <c r="L1371" s="70"/>
      <c r="M1371" s="70"/>
      <c r="N1371" s="70"/>
      <c r="O1371" s="70"/>
      <c r="P1371" s="70"/>
      <c r="Q1371" s="70"/>
      <c r="R1371" s="70"/>
      <c r="S1371" s="70"/>
      <c r="T1371" s="70"/>
      <c r="U1371" s="70"/>
      <c r="V1371" s="70"/>
      <c r="W1371" s="70"/>
      <c r="X1371" s="70"/>
      <c r="Y1371" s="70"/>
      <c r="Z1371" s="70"/>
      <c r="AA1371" s="70"/>
      <c r="AB1371" s="70"/>
      <c r="AC1371" s="70"/>
    </row>
    <row r="1372" spans="1:29" ht="16.5" x14ac:dyDescent="0.2">
      <c r="A1372" s="70"/>
      <c r="B1372" s="70"/>
      <c r="C1372" s="70"/>
      <c r="D1372" s="70"/>
      <c r="E1372" s="70"/>
      <c r="F1372" s="70"/>
      <c r="G1372" s="70"/>
      <c r="H1372" s="70"/>
      <c r="I1372" s="70"/>
      <c r="J1372" s="70"/>
      <c r="K1372" s="70"/>
      <c r="L1372" s="70"/>
      <c r="M1372" s="70"/>
      <c r="N1372" s="70"/>
      <c r="O1372" s="70"/>
      <c r="P1372" s="70"/>
      <c r="Q1372" s="70"/>
      <c r="R1372" s="70"/>
      <c r="S1372" s="70"/>
      <c r="T1372" s="70"/>
      <c r="U1372" s="70"/>
      <c r="V1372" s="70"/>
      <c r="W1372" s="70"/>
      <c r="X1372" s="70"/>
      <c r="Y1372" s="70"/>
      <c r="Z1372" s="70"/>
      <c r="AA1372" s="70"/>
      <c r="AB1372" s="70"/>
      <c r="AC1372" s="70"/>
    </row>
    <row r="1373" spans="1:29" ht="16.5" x14ac:dyDescent="0.2">
      <c r="A1373" s="70"/>
      <c r="B1373" s="70"/>
      <c r="C1373" s="70"/>
      <c r="D1373" s="70"/>
      <c r="E1373" s="70"/>
      <c r="F1373" s="70"/>
      <c r="G1373" s="70"/>
      <c r="H1373" s="70"/>
      <c r="I1373" s="70"/>
      <c r="J1373" s="70"/>
      <c r="K1373" s="70"/>
      <c r="L1373" s="70"/>
      <c r="M1373" s="70"/>
      <c r="N1373" s="70"/>
      <c r="O1373" s="70"/>
      <c r="P1373" s="70"/>
      <c r="Q1373" s="70"/>
      <c r="R1373" s="70"/>
      <c r="S1373" s="70"/>
      <c r="T1373" s="70"/>
      <c r="U1373" s="70"/>
      <c r="V1373" s="70"/>
      <c r="W1373" s="70"/>
      <c r="X1373" s="70"/>
      <c r="Y1373" s="70"/>
      <c r="Z1373" s="70"/>
      <c r="AA1373" s="70"/>
      <c r="AB1373" s="70"/>
      <c r="AC1373" s="70"/>
    </row>
    <row r="1374" spans="1:29" ht="16.5" x14ac:dyDescent="0.2">
      <c r="A1374" s="70"/>
      <c r="B1374" s="70"/>
      <c r="C1374" s="70"/>
      <c r="D1374" s="70"/>
      <c r="E1374" s="70"/>
      <c r="F1374" s="70"/>
      <c r="G1374" s="70"/>
      <c r="H1374" s="70"/>
      <c r="I1374" s="70"/>
      <c r="J1374" s="70"/>
      <c r="K1374" s="70"/>
      <c r="L1374" s="70"/>
      <c r="M1374" s="70"/>
      <c r="N1374" s="70"/>
      <c r="O1374" s="70"/>
      <c r="P1374" s="70"/>
      <c r="Q1374" s="70"/>
      <c r="R1374" s="70"/>
      <c r="S1374" s="70"/>
      <c r="T1374" s="70"/>
      <c r="U1374" s="70"/>
      <c r="V1374" s="70"/>
      <c r="W1374" s="70"/>
      <c r="X1374" s="70"/>
      <c r="Y1374" s="70"/>
      <c r="Z1374" s="70"/>
      <c r="AA1374" s="70"/>
      <c r="AB1374" s="70"/>
      <c r="AC1374" s="70"/>
    </row>
    <row r="1375" spans="1:29" ht="16.5" x14ac:dyDescent="0.2">
      <c r="A1375" s="70"/>
      <c r="B1375" s="70"/>
      <c r="C1375" s="70"/>
      <c r="D1375" s="70"/>
      <c r="E1375" s="70"/>
      <c r="F1375" s="70"/>
      <c r="G1375" s="70"/>
      <c r="H1375" s="70"/>
      <c r="I1375" s="70"/>
      <c r="J1375" s="70"/>
      <c r="K1375" s="70"/>
      <c r="L1375" s="70"/>
      <c r="M1375" s="70"/>
      <c r="N1375" s="70"/>
      <c r="O1375" s="70"/>
      <c r="P1375" s="70"/>
      <c r="Q1375" s="70"/>
      <c r="R1375" s="70"/>
      <c r="S1375" s="70"/>
      <c r="T1375" s="70"/>
      <c r="U1375" s="70"/>
      <c r="V1375" s="70"/>
      <c r="W1375" s="70"/>
      <c r="X1375" s="70"/>
      <c r="Y1375" s="70"/>
      <c r="Z1375" s="70"/>
      <c r="AA1375" s="70"/>
      <c r="AB1375" s="70"/>
      <c r="AC1375" s="70"/>
    </row>
    <row r="1376" spans="1:29" ht="16.5" x14ac:dyDescent="0.2">
      <c r="A1376" s="70"/>
      <c r="B1376" s="70"/>
      <c r="C1376" s="70"/>
      <c r="D1376" s="70"/>
      <c r="E1376" s="70"/>
      <c r="F1376" s="70"/>
      <c r="G1376" s="70"/>
      <c r="H1376" s="70"/>
      <c r="I1376" s="70"/>
      <c r="J1376" s="70"/>
      <c r="K1376" s="70"/>
      <c r="L1376" s="70"/>
      <c r="M1376" s="70"/>
      <c r="N1376" s="70"/>
      <c r="O1376" s="70"/>
      <c r="P1376" s="70"/>
      <c r="Q1376" s="70"/>
      <c r="R1376" s="70"/>
      <c r="S1376" s="70"/>
      <c r="T1376" s="70"/>
      <c r="U1376" s="70"/>
      <c r="V1376" s="70"/>
      <c r="W1376" s="70"/>
      <c r="X1376" s="70"/>
      <c r="Y1376" s="70"/>
      <c r="Z1376" s="70"/>
      <c r="AA1376" s="70"/>
      <c r="AB1376" s="70"/>
      <c r="AC1376" s="70"/>
    </row>
    <row r="1377" spans="1:29" ht="16.5" x14ac:dyDescent="0.2">
      <c r="A1377" s="70"/>
      <c r="B1377" s="70"/>
      <c r="C1377" s="70"/>
      <c r="D1377" s="70"/>
      <c r="E1377" s="70"/>
      <c r="F1377" s="70"/>
      <c r="G1377" s="70"/>
      <c r="H1377" s="70"/>
      <c r="I1377" s="70"/>
      <c r="J1377" s="70"/>
      <c r="K1377" s="70"/>
      <c r="L1377" s="70"/>
      <c r="M1377" s="70"/>
      <c r="N1377" s="70"/>
      <c r="O1377" s="70"/>
      <c r="P1377" s="70"/>
      <c r="Q1377" s="70"/>
      <c r="R1377" s="70"/>
      <c r="S1377" s="70"/>
      <c r="T1377" s="70"/>
      <c r="U1377" s="70"/>
      <c r="V1377" s="70"/>
      <c r="W1377" s="70"/>
      <c r="X1377" s="70"/>
      <c r="Y1377" s="70"/>
      <c r="Z1377" s="70"/>
      <c r="AA1377" s="70"/>
      <c r="AB1377" s="70"/>
      <c r="AC1377" s="70"/>
    </row>
    <row r="1378" spans="1:29" ht="16.5" x14ac:dyDescent="0.2">
      <c r="A1378" s="70"/>
      <c r="B1378" s="70"/>
      <c r="C1378" s="70"/>
      <c r="D1378" s="70"/>
      <c r="E1378" s="70"/>
      <c r="F1378" s="70"/>
      <c r="G1378" s="70"/>
      <c r="H1378" s="70"/>
      <c r="I1378" s="70"/>
      <c r="J1378" s="70"/>
      <c r="K1378" s="70"/>
      <c r="L1378" s="70"/>
      <c r="M1378" s="70"/>
      <c r="N1378" s="70"/>
      <c r="O1378" s="70"/>
      <c r="P1378" s="70"/>
      <c r="Q1378" s="70"/>
      <c r="R1378" s="70"/>
      <c r="S1378" s="70"/>
      <c r="T1378" s="70"/>
      <c r="U1378" s="70"/>
      <c r="V1378" s="70"/>
      <c r="W1378" s="70"/>
      <c r="X1378" s="70"/>
      <c r="Y1378" s="70"/>
      <c r="Z1378" s="70"/>
      <c r="AA1378" s="70"/>
      <c r="AB1378" s="70"/>
      <c r="AC1378" s="70"/>
    </row>
    <row r="1379" spans="1:29" ht="16.5" x14ac:dyDescent="0.2">
      <c r="A1379" s="70"/>
      <c r="B1379" s="70"/>
      <c r="C1379" s="70"/>
      <c r="D1379" s="70"/>
      <c r="E1379" s="70"/>
      <c r="F1379" s="70"/>
      <c r="G1379" s="70"/>
      <c r="H1379" s="70"/>
      <c r="I1379" s="70"/>
      <c r="J1379" s="70"/>
      <c r="K1379" s="70"/>
      <c r="L1379" s="70"/>
      <c r="M1379" s="70"/>
      <c r="N1379" s="70"/>
      <c r="O1379" s="70"/>
      <c r="P1379" s="70"/>
      <c r="Q1379" s="70"/>
      <c r="R1379" s="70"/>
      <c r="S1379" s="70"/>
      <c r="T1379" s="70"/>
      <c r="U1379" s="70"/>
      <c r="V1379" s="70"/>
      <c r="W1379" s="70"/>
      <c r="X1379" s="70"/>
      <c r="Y1379" s="70"/>
      <c r="Z1379" s="70"/>
      <c r="AA1379" s="70"/>
      <c r="AB1379" s="70"/>
      <c r="AC1379" s="70"/>
    </row>
    <row r="1380" spans="1:29" ht="16.5" x14ac:dyDescent="0.2">
      <c r="A1380" s="70"/>
      <c r="B1380" s="70"/>
      <c r="C1380" s="70"/>
      <c r="D1380" s="70"/>
      <c r="E1380" s="70"/>
      <c r="F1380" s="70"/>
      <c r="G1380" s="70"/>
      <c r="H1380" s="70"/>
      <c r="I1380" s="70"/>
      <c r="J1380" s="70"/>
      <c r="K1380" s="70"/>
      <c r="L1380" s="70"/>
      <c r="M1380" s="70"/>
      <c r="N1380" s="70"/>
      <c r="O1380" s="70"/>
      <c r="P1380" s="70"/>
      <c r="Q1380" s="70"/>
      <c r="R1380" s="70"/>
      <c r="S1380" s="70"/>
      <c r="T1380" s="70"/>
      <c r="U1380" s="70"/>
      <c r="V1380" s="70"/>
      <c r="W1380" s="70"/>
      <c r="X1380" s="70"/>
      <c r="Y1380" s="70"/>
      <c r="Z1380" s="70"/>
      <c r="AA1380" s="70"/>
      <c r="AB1380" s="70"/>
      <c r="AC1380" s="70"/>
    </row>
    <row r="1381" spans="1:29" ht="16.5" x14ac:dyDescent="0.2">
      <c r="A1381" s="70"/>
      <c r="B1381" s="70"/>
      <c r="C1381" s="70"/>
      <c r="D1381" s="70"/>
      <c r="E1381" s="70"/>
      <c r="F1381" s="70"/>
      <c r="G1381" s="70"/>
      <c r="H1381" s="70"/>
      <c r="I1381" s="70"/>
      <c r="J1381" s="70"/>
      <c r="K1381" s="70"/>
      <c r="L1381" s="70"/>
      <c r="M1381" s="70"/>
      <c r="N1381" s="70"/>
      <c r="O1381" s="70"/>
      <c r="P1381" s="70"/>
      <c r="Q1381" s="70"/>
      <c r="R1381" s="70"/>
      <c r="S1381" s="70"/>
      <c r="T1381" s="70"/>
      <c r="U1381" s="70"/>
      <c r="V1381" s="70"/>
      <c r="W1381" s="70"/>
      <c r="X1381" s="70"/>
      <c r="Y1381" s="70"/>
      <c r="Z1381" s="70"/>
      <c r="AA1381" s="70"/>
      <c r="AB1381" s="70"/>
      <c r="AC1381" s="70"/>
    </row>
    <row r="1382" spans="1:29" ht="16.5" x14ac:dyDescent="0.2">
      <c r="A1382" s="70"/>
      <c r="B1382" s="70"/>
      <c r="C1382" s="70"/>
      <c r="D1382" s="70"/>
      <c r="E1382" s="70"/>
      <c r="F1382" s="70"/>
      <c r="G1382" s="70"/>
      <c r="H1382" s="70"/>
      <c r="I1382" s="70"/>
      <c r="J1382" s="70"/>
      <c r="K1382" s="70"/>
      <c r="L1382" s="70"/>
      <c r="M1382" s="70"/>
      <c r="N1382" s="70"/>
      <c r="O1382" s="70"/>
      <c r="P1382" s="70"/>
      <c r="Q1382" s="70"/>
      <c r="R1382" s="70"/>
      <c r="S1382" s="70"/>
      <c r="T1382" s="70"/>
      <c r="U1382" s="70"/>
      <c r="V1382" s="70"/>
      <c r="W1382" s="70"/>
      <c r="X1382" s="70"/>
      <c r="Y1382" s="70"/>
      <c r="Z1382" s="70"/>
      <c r="AA1382" s="70"/>
      <c r="AB1382" s="70"/>
      <c r="AC1382" s="70"/>
    </row>
    <row r="1383" spans="1:29" ht="16.5" x14ac:dyDescent="0.2">
      <c r="A1383" s="70"/>
      <c r="B1383" s="70"/>
      <c r="C1383" s="70"/>
      <c r="D1383" s="70"/>
      <c r="E1383" s="70"/>
      <c r="F1383" s="70"/>
      <c r="G1383" s="70"/>
      <c r="H1383" s="70"/>
      <c r="I1383" s="70"/>
      <c r="J1383" s="70"/>
      <c r="K1383" s="70"/>
      <c r="L1383" s="70"/>
      <c r="M1383" s="70"/>
      <c r="N1383" s="70"/>
      <c r="O1383" s="70"/>
      <c r="P1383" s="70"/>
      <c r="Q1383" s="70"/>
      <c r="R1383" s="70"/>
      <c r="S1383" s="70"/>
      <c r="T1383" s="70"/>
      <c r="U1383" s="70"/>
      <c r="V1383" s="70"/>
      <c r="W1383" s="70"/>
      <c r="X1383" s="70"/>
      <c r="Y1383" s="70"/>
      <c r="Z1383" s="70"/>
      <c r="AA1383" s="70"/>
      <c r="AB1383" s="70"/>
      <c r="AC1383" s="70"/>
    </row>
    <row r="1384" spans="1:29" ht="16.5" x14ac:dyDescent="0.2">
      <c r="A1384" s="70"/>
      <c r="B1384" s="70"/>
      <c r="C1384" s="70"/>
      <c r="D1384" s="70"/>
      <c r="E1384" s="70"/>
      <c r="F1384" s="70"/>
      <c r="G1384" s="70"/>
      <c r="H1384" s="70"/>
      <c r="I1384" s="70"/>
      <c r="J1384" s="70"/>
      <c r="K1384" s="70"/>
      <c r="L1384" s="70"/>
      <c r="M1384" s="70"/>
      <c r="N1384" s="70"/>
      <c r="O1384" s="70"/>
      <c r="P1384" s="70"/>
      <c r="Q1384" s="70"/>
      <c r="R1384" s="70"/>
      <c r="S1384" s="70"/>
      <c r="T1384" s="70"/>
      <c r="U1384" s="70"/>
      <c r="V1384" s="70"/>
      <c r="W1384" s="70"/>
      <c r="X1384" s="70"/>
      <c r="Y1384" s="70"/>
      <c r="Z1384" s="70"/>
      <c r="AA1384" s="70"/>
      <c r="AB1384" s="70"/>
      <c r="AC1384" s="70"/>
    </row>
    <row r="1385" spans="1:29" ht="16.5" x14ac:dyDescent="0.2">
      <c r="A1385" s="70"/>
      <c r="B1385" s="70"/>
      <c r="C1385" s="70"/>
      <c r="D1385" s="70"/>
      <c r="E1385" s="70"/>
      <c r="F1385" s="70"/>
      <c r="G1385" s="70"/>
      <c r="H1385" s="70"/>
      <c r="I1385" s="70"/>
      <c r="J1385" s="70"/>
      <c r="K1385" s="70"/>
      <c r="L1385" s="70"/>
      <c r="M1385" s="70"/>
      <c r="N1385" s="70"/>
      <c r="O1385" s="70"/>
      <c r="P1385" s="70"/>
      <c r="Q1385" s="70"/>
      <c r="R1385" s="70"/>
      <c r="S1385" s="70"/>
      <c r="T1385" s="70"/>
      <c r="U1385" s="70"/>
      <c r="V1385" s="70"/>
      <c r="W1385" s="70"/>
      <c r="X1385" s="70"/>
      <c r="Y1385" s="70"/>
      <c r="Z1385" s="70"/>
      <c r="AA1385" s="70"/>
      <c r="AB1385" s="70"/>
      <c r="AC1385" s="70"/>
    </row>
    <row r="1386" spans="1:29" ht="16.5" x14ac:dyDescent="0.2">
      <c r="A1386" s="70"/>
      <c r="B1386" s="70"/>
      <c r="C1386" s="70"/>
      <c r="D1386" s="70"/>
      <c r="E1386" s="70"/>
      <c r="F1386" s="70"/>
      <c r="G1386" s="70"/>
      <c r="H1386" s="70"/>
      <c r="I1386" s="70"/>
      <c r="J1386" s="70"/>
      <c r="K1386" s="70"/>
      <c r="L1386" s="70"/>
      <c r="M1386" s="70"/>
      <c r="N1386" s="70"/>
      <c r="O1386" s="70"/>
      <c r="P1386" s="70"/>
      <c r="Q1386" s="70"/>
      <c r="R1386" s="70"/>
      <c r="S1386" s="70"/>
      <c r="T1386" s="70"/>
      <c r="U1386" s="70"/>
      <c r="V1386" s="70"/>
      <c r="W1386" s="70"/>
      <c r="X1386" s="70"/>
      <c r="Y1386" s="70"/>
      <c r="Z1386" s="70"/>
      <c r="AA1386" s="70"/>
      <c r="AB1386" s="70"/>
      <c r="AC1386" s="70"/>
    </row>
    <row r="1387" spans="1:29" ht="16.5" x14ac:dyDescent="0.2">
      <c r="A1387" s="70"/>
      <c r="B1387" s="70"/>
      <c r="C1387" s="70"/>
      <c r="D1387" s="70"/>
      <c r="E1387" s="70"/>
      <c r="F1387" s="70"/>
      <c r="G1387" s="70"/>
      <c r="H1387" s="70"/>
      <c r="I1387" s="70"/>
      <c r="J1387" s="70"/>
      <c r="K1387" s="70"/>
      <c r="L1387" s="70"/>
      <c r="M1387" s="70"/>
      <c r="N1387" s="70"/>
      <c r="O1387" s="70"/>
      <c r="P1387" s="70"/>
      <c r="Q1387" s="70"/>
      <c r="R1387" s="70"/>
      <c r="S1387" s="70"/>
      <c r="T1387" s="70"/>
      <c r="U1387" s="70"/>
      <c r="V1387" s="70"/>
      <c r="W1387" s="70"/>
      <c r="X1387" s="70"/>
      <c r="Y1387" s="70"/>
      <c r="Z1387" s="70"/>
      <c r="AA1387" s="70"/>
      <c r="AB1387" s="70"/>
      <c r="AC1387" s="70"/>
    </row>
    <row r="1388" spans="1:29" ht="16.5" x14ac:dyDescent="0.2">
      <c r="A1388" s="70"/>
      <c r="B1388" s="70"/>
      <c r="C1388" s="70"/>
      <c r="D1388" s="70"/>
      <c r="E1388" s="70"/>
      <c r="F1388" s="70"/>
      <c r="G1388" s="70"/>
      <c r="H1388" s="70"/>
      <c r="I1388" s="70"/>
      <c r="J1388" s="70"/>
      <c r="K1388" s="70"/>
      <c r="L1388" s="70"/>
      <c r="M1388" s="70"/>
      <c r="N1388" s="70"/>
      <c r="O1388" s="70"/>
      <c r="P1388" s="70"/>
      <c r="Q1388" s="70"/>
      <c r="R1388" s="70"/>
      <c r="S1388" s="70"/>
      <c r="T1388" s="70"/>
      <c r="U1388" s="70"/>
      <c r="V1388" s="70"/>
      <c r="W1388" s="70"/>
      <c r="X1388" s="70"/>
      <c r="Y1388" s="70"/>
      <c r="Z1388" s="70"/>
      <c r="AA1388" s="70"/>
      <c r="AB1388" s="70"/>
      <c r="AC1388" s="70"/>
    </row>
    <row r="1389" spans="1:29" ht="16.5" x14ac:dyDescent="0.2">
      <c r="A1389" s="70"/>
      <c r="B1389" s="70"/>
      <c r="C1389" s="70"/>
      <c r="D1389" s="70"/>
      <c r="E1389" s="70"/>
      <c r="F1389" s="70"/>
      <c r="G1389" s="70"/>
      <c r="H1389" s="70"/>
      <c r="I1389" s="70"/>
      <c r="J1389" s="70"/>
      <c r="K1389" s="70"/>
      <c r="L1389" s="70"/>
      <c r="M1389" s="70"/>
      <c r="N1389" s="70"/>
      <c r="O1389" s="70"/>
      <c r="P1389" s="70"/>
      <c r="Q1389" s="70"/>
      <c r="R1389" s="70"/>
      <c r="S1389" s="70"/>
      <c r="T1389" s="70"/>
      <c r="U1389" s="70"/>
      <c r="V1389" s="70"/>
      <c r="W1389" s="70"/>
      <c r="X1389" s="70"/>
      <c r="Y1389" s="70"/>
      <c r="Z1389" s="70"/>
      <c r="AA1389" s="70"/>
      <c r="AB1389" s="70"/>
      <c r="AC1389" s="70"/>
    </row>
    <row r="1390" spans="1:29" ht="16.5" x14ac:dyDescent="0.2">
      <c r="A1390" s="70"/>
      <c r="B1390" s="70"/>
      <c r="C1390" s="70"/>
      <c r="D1390" s="70"/>
      <c r="E1390" s="70"/>
      <c r="F1390" s="70"/>
      <c r="G1390" s="70"/>
      <c r="H1390" s="70"/>
      <c r="I1390" s="70"/>
      <c r="J1390" s="70"/>
      <c r="K1390" s="70"/>
      <c r="L1390" s="70"/>
      <c r="M1390" s="70"/>
      <c r="N1390" s="70"/>
      <c r="O1390" s="70"/>
      <c r="P1390" s="70"/>
      <c r="Q1390" s="70"/>
      <c r="R1390" s="70"/>
      <c r="S1390" s="70"/>
      <c r="T1390" s="70"/>
      <c r="U1390" s="70"/>
      <c r="V1390" s="70"/>
      <c r="W1390" s="70"/>
      <c r="X1390" s="70"/>
      <c r="Y1390" s="70"/>
      <c r="Z1390" s="70"/>
      <c r="AA1390" s="70"/>
      <c r="AB1390" s="70"/>
      <c r="AC1390" s="70"/>
    </row>
    <row r="1391" spans="1:29" ht="16.5" x14ac:dyDescent="0.2">
      <c r="A1391" s="70"/>
      <c r="B1391" s="70"/>
      <c r="C1391" s="70"/>
      <c r="D1391" s="70"/>
      <c r="E1391" s="70"/>
      <c r="F1391" s="70"/>
      <c r="G1391" s="70"/>
      <c r="H1391" s="70"/>
      <c r="I1391" s="70"/>
      <c r="J1391" s="70"/>
      <c r="K1391" s="70"/>
      <c r="L1391" s="70"/>
      <c r="M1391" s="70"/>
      <c r="N1391" s="70"/>
      <c r="O1391" s="70"/>
      <c r="P1391" s="70"/>
      <c r="Q1391" s="70"/>
      <c r="R1391" s="70"/>
      <c r="S1391" s="70"/>
      <c r="T1391" s="70"/>
      <c r="U1391" s="70"/>
      <c r="V1391" s="70"/>
      <c r="W1391" s="70"/>
      <c r="X1391" s="70"/>
      <c r="Y1391" s="70"/>
      <c r="Z1391" s="70"/>
      <c r="AA1391" s="70"/>
      <c r="AB1391" s="70"/>
      <c r="AC1391" s="70"/>
    </row>
    <row r="1392" spans="1:29" ht="16.5" x14ac:dyDescent="0.2">
      <c r="A1392" s="70"/>
      <c r="B1392" s="70"/>
      <c r="C1392" s="70"/>
      <c r="D1392" s="70"/>
      <c r="E1392" s="70"/>
      <c r="F1392" s="70"/>
      <c r="G1392" s="70"/>
      <c r="H1392" s="70"/>
      <c r="I1392" s="70"/>
      <c r="J1392" s="70"/>
      <c r="K1392" s="70"/>
      <c r="L1392" s="70"/>
      <c r="M1392" s="70"/>
      <c r="N1392" s="70"/>
      <c r="O1392" s="70"/>
      <c r="P1392" s="70"/>
      <c r="Q1392" s="70"/>
      <c r="R1392" s="70"/>
      <c r="S1392" s="70"/>
      <c r="T1392" s="70"/>
      <c r="U1392" s="70"/>
      <c r="V1392" s="70"/>
      <c r="W1392" s="70"/>
      <c r="X1392" s="70"/>
      <c r="Y1392" s="70"/>
      <c r="Z1392" s="70"/>
      <c r="AA1392" s="70"/>
      <c r="AB1392" s="70"/>
      <c r="AC1392" s="70"/>
    </row>
    <row r="1393" spans="1:29" ht="16.5" x14ac:dyDescent="0.2">
      <c r="A1393" s="70"/>
      <c r="B1393" s="70"/>
      <c r="C1393" s="70"/>
      <c r="D1393" s="70"/>
      <c r="E1393" s="70"/>
      <c r="F1393" s="70"/>
      <c r="G1393" s="70"/>
      <c r="H1393" s="70"/>
      <c r="I1393" s="70"/>
      <c r="J1393" s="70"/>
      <c r="K1393" s="70"/>
      <c r="L1393" s="70"/>
      <c r="M1393" s="70"/>
      <c r="N1393" s="70"/>
      <c r="O1393" s="70"/>
      <c r="P1393" s="70"/>
      <c r="Q1393" s="70"/>
      <c r="R1393" s="70"/>
      <c r="S1393" s="70"/>
      <c r="T1393" s="70"/>
      <c r="U1393" s="70"/>
      <c r="V1393" s="70"/>
      <c r="W1393" s="70"/>
      <c r="X1393" s="70"/>
      <c r="Y1393" s="70"/>
      <c r="Z1393" s="70"/>
      <c r="AA1393" s="70"/>
      <c r="AB1393" s="70"/>
      <c r="AC1393" s="70"/>
    </row>
    <row r="1394" spans="1:29" ht="16.5" x14ac:dyDescent="0.2">
      <c r="A1394" s="70"/>
      <c r="B1394" s="70"/>
      <c r="C1394" s="70"/>
      <c r="D1394" s="70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O1394" s="70"/>
      <c r="P1394" s="70"/>
      <c r="Q1394" s="70"/>
      <c r="R1394" s="70"/>
      <c r="S1394" s="70"/>
      <c r="T1394" s="70"/>
      <c r="U1394" s="70"/>
      <c r="V1394" s="70"/>
      <c r="W1394" s="70"/>
      <c r="X1394" s="70"/>
      <c r="Y1394" s="70"/>
      <c r="Z1394" s="70"/>
      <c r="AA1394" s="70"/>
      <c r="AB1394" s="70"/>
      <c r="AC1394" s="70"/>
    </row>
    <row r="1395" spans="1:29" ht="16.5" x14ac:dyDescent="0.2">
      <c r="A1395" s="71"/>
      <c r="B1395" s="71"/>
      <c r="C1395" s="71"/>
      <c r="D1395" s="71"/>
      <c r="E1395" s="71"/>
      <c r="F1395" s="71"/>
      <c r="G1395" s="71"/>
      <c r="H1395" s="71"/>
      <c r="I1395" s="71"/>
      <c r="J1395" s="71"/>
      <c r="K1395" s="71"/>
      <c r="L1395" s="71"/>
      <c r="M1395" s="71"/>
      <c r="N1395" s="71"/>
      <c r="O1395" s="71"/>
      <c r="P1395" s="71"/>
      <c r="Q1395" s="71"/>
      <c r="R1395" s="71"/>
      <c r="S1395" s="71"/>
      <c r="T1395" s="71"/>
      <c r="U1395" s="71"/>
      <c r="V1395" s="71"/>
      <c r="W1395" s="71"/>
      <c r="X1395" s="71"/>
      <c r="Y1395" s="71"/>
      <c r="Z1395" s="71"/>
      <c r="AA1395" s="71"/>
      <c r="AB1395" s="71"/>
      <c r="AC1395" s="71"/>
    </row>
  </sheetData>
  <mergeCells count="218">
    <mergeCell ref="A973:AC973"/>
    <mergeCell ref="A954:AC954"/>
    <mergeCell ref="A956:AC956"/>
    <mergeCell ref="A958:AC958"/>
    <mergeCell ref="A960:AC960"/>
    <mergeCell ref="A925:AC925"/>
    <mergeCell ref="A928:AC928"/>
    <mergeCell ref="A931:AC931"/>
    <mergeCell ref="A934:AC934"/>
    <mergeCell ref="A937:AC937"/>
    <mergeCell ref="A940:AC940"/>
    <mergeCell ref="A946:AC946"/>
    <mergeCell ref="A949:AC949"/>
    <mergeCell ref="A952:AC952"/>
    <mergeCell ref="A965:AC965"/>
    <mergeCell ref="A853:AC853"/>
    <mergeCell ref="A862:AC862"/>
    <mergeCell ref="A865:AC865"/>
    <mergeCell ref="A883:AC883"/>
    <mergeCell ref="A886:AC886"/>
    <mergeCell ref="A889:AC889"/>
    <mergeCell ref="A892:AC892"/>
    <mergeCell ref="A904:AC904"/>
    <mergeCell ref="A908:AC908"/>
    <mergeCell ref="A841:AC841"/>
    <mergeCell ref="A844:AC844"/>
    <mergeCell ref="A847:AC847"/>
    <mergeCell ref="A850:AC850"/>
    <mergeCell ref="A781:AC781"/>
    <mergeCell ref="A785:I785"/>
    <mergeCell ref="A787:I787"/>
    <mergeCell ref="A790:AC790"/>
    <mergeCell ref="A801:AC801"/>
    <mergeCell ref="A806:AC806"/>
    <mergeCell ref="A811:AC811"/>
    <mergeCell ref="A821:AC821"/>
    <mergeCell ref="A828:AC828"/>
    <mergeCell ref="A650:AC650"/>
    <mergeCell ref="A655:AC655"/>
    <mergeCell ref="A658:I658"/>
    <mergeCell ref="A660:AC660"/>
    <mergeCell ref="A665:AC665"/>
    <mergeCell ref="A669:I669"/>
    <mergeCell ref="A671:I671"/>
    <mergeCell ref="A672:I672"/>
    <mergeCell ref="A675:AC675"/>
    <mergeCell ref="A635:AC635"/>
    <mergeCell ref="A582:I582"/>
    <mergeCell ref="A585:AC585"/>
    <mergeCell ref="A590:AC590"/>
    <mergeCell ref="A597:AC597"/>
    <mergeCell ref="A605:AC605"/>
    <mergeCell ref="A611:AC611"/>
    <mergeCell ref="A616:AC616"/>
    <mergeCell ref="A620:AC620"/>
    <mergeCell ref="A627:AC627"/>
    <mergeCell ref="A447:AC447"/>
    <mergeCell ref="A452:AC452"/>
    <mergeCell ref="A458:AC458"/>
    <mergeCell ref="A462:AC462"/>
    <mergeCell ref="A469:AC469"/>
    <mergeCell ref="A475:AC475"/>
    <mergeCell ref="A480:AC480"/>
    <mergeCell ref="A40:AC40"/>
    <mergeCell ref="A43:I43"/>
    <mergeCell ref="A44:I44"/>
    <mergeCell ref="A46:I46"/>
    <mergeCell ref="A49:I49"/>
    <mergeCell ref="A77:AC77"/>
    <mergeCell ref="A82:AC82"/>
    <mergeCell ref="A87:AC87"/>
    <mergeCell ref="A94:AC94"/>
    <mergeCell ref="A51:I51"/>
    <mergeCell ref="A53:I53"/>
    <mergeCell ref="A56:AC56"/>
    <mergeCell ref="A62:AC62"/>
    <mergeCell ref="A71:AC71"/>
    <mergeCell ref="A141:AC141"/>
    <mergeCell ref="G144:I144"/>
    <mergeCell ref="A177:AC177"/>
    <mergeCell ref="A2:AB2"/>
    <mergeCell ref="A4:A8"/>
    <mergeCell ref="B4:B8"/>
    <mergeCell ref="C4:C8"/>
    <mergeCell ref="D4:D8"/>
    <mergeCell ref="E4:E8"/>
    <mergeCell ref="F4:F8"/>
    <mergeCell ref="G4:L4"/>
    <mergeCell ref="M4:W4"/>
    <mergeCell ref="X4:X8"/>
    <mergeCell ref="Y4:Y8"/>
    <mergeCell ref="AA4:AA8"/>
    <mergeCell ref="G5:I5"/>
    <mergeCell ref="L5:L8"/>
    <mergeCell ref="M5:M8"/>
    <mergeCell ref="N5:N8"/>
    <mergeCell ref="P5:P8"/>
    <mergeCell ref="R5:R8"/>
    <mergeCell ref="T5:V5"/>
    <mergeCell ref="G6:G8"/>
    <mergeCell ref="H6:H8"/>
    <mergeCell ref="I6:I8"/>
    <mergeCell ref="T6:U6"/>
    <mergeCell ref="T7:U7"/>
    <mergeCell ref="T8:U8"/>
    <mergeCell ref="A121:AC121"/>
    <mergeCell ref="A127:AC127"/>
    <mergeCell ref="A134:AC134"/>
    <mergeCell ref="A100:AC100"/>
    <mergeCell ref="A106:AC106"/>
    <mergeCell ref="A110:I110"/>
    <mergeCell ref="A114:AC114"/>
    <mergeCell ref="A117:I117"/>
    <mergeCell ref="A17:AC17"/>
    <mergeCell ref="A27:AC27"/>
    <mergeCell ref="A32:AC32"/>
    <mergeCell ref="A23:I23"/>
    <mergeCell ref="A9:AC9"/>
    <mergeCell ref="A182:AC182"/>
    <mergeCell ref="A189:AC189"/>
    <mergeCell ref="A197:AC197"/>
    <mergeCell ref="A200:I200"/>
    <mergeCell ref="A149:AC149"/>
    <mergeCell ref="A157:AC157"/>
    <mergeCell ref="G161:I161"/>
    <mergeCell ref="A165:AC165"/>
    <mergeCell ref="A171:AC171"/>
    <mergeCell ref="A231:AC231"/>
    <mergeCell ref="A237:AC237"/>
    <mergeCell ref="A244:AC244"/>
    <mergeCell ref="A251:AC251"/>
    <mergeCell ref="A256:I256"/>
    <mergeCell ref="A202:I202"/>
    <mergeCell ref="A206:AC206"/>
    <mergeCell ref="A212:AC212"/>
    <mergeCell ref="A218:AC218"/>
    <mergeCell ref="A226:AC226"/>
    <mergeCell ref="A285:I285"/>
    <mergeCell ref="A288:AC288"/>
    <mergeCell ref="A293:AC293"/>
    <mergeCell ref="A297:I297"/>
    <mergeCell ref="A304:AC304"/>
    <mergeCell ref="A261:AC261"/>
    <mergeCell ref="A271:AC271"/>
    <mergeCell ref="A276:AC276"/>
    <mergeCell ref="A282:AC282"/>
    <mergeCell ref="A284:I284"/>
    <mergeCell ref="A337:AC337"/>
    <mergeCell ref="A342:AC342"/>
    <mergeCell ref="A348:AC348"/>
    <mergeCell ref="A354:I354"/>
    <mergeCell ref="A309:AC309"/>
    <mergeCell ref="A315:AC315"/>
    <mergeCell ref="A318:I318"/>
    <mergeCell ref="A321:AC321"/>
    <mergeCell ref="A326:AC326"/>
    <mergeCell ref="A374:I374"/>
    <mergeCell ref="A381:AC381"/>
    <mergeCell ref="A386:AC386"/>
    <mergeCell ref="A394:AC394"/>
    <mergeCell ref="A355:I355"/>
    <mergeCell ref="A357:I357"/>
    <mergeCell ref="A370:AC370"/>
    <mergeCell ref="A372:I372"/>
    <mergeCell ref="A373:I373"/>
    <mergeCell ref="A430:AC430"/>
    <mergeCell ref="A436:AC436"/>
    <mergeCell ref="A441:AC441"/>
    <mergeCell ref="A403:AC403"/>
    <mergeCell ref="A414:AC414"/>
    <mergeCell ref="A420:I420"/>
    <mergeCell ref="A422:AC422"/>
    <mergeCell ref="A425:AC425"/>
    <mergeCell ref="A377:I377"/>
    <mergeCell ref="A486:AC486"/>
    <mergeCell ref="A491:AC491"/>
    <mergeCell ref="A495:XFD495"/>
    <mergeCell ref="A500:AC500"/>
    <mergeCell ref="A506:AC506"/>
    <mergeCell ref="A511:AC511"/>
    <mergeCell ref="A515:AC515"/>
    <mergeCell ref="A520:I520"/>
    <mergeCell ref="A523:AC523"/>
    <mergeCell ref="A575:AC575"/>
    <mergeCell ref="A560:AC560"/>
    <mergeCell ref="A530:AC530"/>
    <mergeCell ref="A534:I534"/>
    <mergeCell ref="A537:AC537"/>
    <mergeCell ref="A545:AC545"/>
    <mergeCell ref="A550:AC550"/>
    <mergeCell ref="A553:I553"/>
    <mergeCell ref="A556:I556"/>
    <mergeCell ref="A557:I557"/>
    <mergeCell ref="A558:I558"/>
    <mergeCell ref="A978:AC978"/>
    <mergeCell ref="A763:H763"/>
    <mergeCell ref="A767:AC767"/>
    <mergeCell ref="A773:AC773"/>
    <mergeCell ref="A681:AC681"/>
    <mergeCell ref="A701:AC701"/>
    <mergeCell ref="A687:AC687"/>
    <mergeCell ref="A694:AC694"/>
    <mergeCell ref="A721:AC721"/>
    <mergeCell ref="A727:AC727"/>
    <mergeCell ref="A735:AC735"/>
    <mergeCell ref="A737:I737"/>
    <mergeCell ref="A738:I738"/>
    <mergeCell ref="A739:I739"/>
    <mergeCell ref="A741:I741"/>
    <mergeCell ref="A742:I742"/>
    <mergeCell ref="A743:I743"/>
    <mergeCell ref="A744:I744"/>
    <mergeCell ref="A745:I745"/>
    <mergeCell ref="A746:I746"/>
    <mergeCell ref="A747:AC747"/>
    <mergeCell ref="A761:AC761"/>
    <mergeCell ref="A831:AC831"/>
    <mergeCell ref="A834:AC834"/>
  </mergeCells>
  <pageMargins left="0.44" right="0.23622047244094491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2020-07-15T09:12:01Z</cp:lastPrinted>
  <dcterms:created xsi:type="dcterms:W3CDTF">2020-06-19T02:28:04Z</dcterms:created>
  <dcterms:modified xsi:type="dcterms:W3CDTF">2020-07-16T01:07:19Z</dcterms:modified>
</cp:coreProperties>
</file>